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AGROPEC\PUBLICACION PARA LA WEB\VOLUMEN IV\"/>
    </mc:Choice>
  </mc:AlternateContent>
  <bookViews>
    <workbookView xWindow="0" yWindow="0" windowWidth="28800" windowHeight="12135"/>
  </bookViews>
  <sheets>
    <sheet name="Cuadro 5" sheetId="1" r:id="rId1"/>
  </sheets>
  <definedNames>
    <definedName name="_xlnm._FilterDatabase" localSheetId="0" hidden="1">'Cuadro 5'!$A$1:$A$773</definedName>
    <definedName name="_xlnm.Print_Area" localSheetId="0">'Cuadro 5'!$A$1:$F$776</definedName>
    <definedName name="_xlnm.Print_Titles" localSheetId="0">'Cuadro 5'!$1:$3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85" i="1" l="1"/>
  <c r="B685" i="1"/>
  <c r="E685" i="1"/>
  <c r="F685" i="1"/>
  <c r="C685" i="1"/>
  <c r="D698" i="1" l="1"/>
  <c r="C698" i="1"/>
  <c r="E698" i="1"/>
  <c r="B698" i="1"/>
  <c r="F698" i="1"/>
  <c r="B567" i="1" l="1"/>
  <c r="C501" i="1"/>
  <c r="D304" i="1"/>
  <c r="D567" i="1"/>
  <c r="D501" i="1"/>
  <c r="C304" i="1"/>
  <c r="D361" i="1"/>
  <c r="D276" i="1"/>
  <c r="E501" i="1"/>
  <c r="B501" i="1"/>
  <c r="F276" i="1"/>
  <c r="E276" i="1"/>
  <c r="E567" i="1"/>
  <c r="C567" i="1"/>
  <c r="F567" i="1"/>
  <c r="F501" i="1"/>
  <c r="B361" i="1"/>
  <c r="F361" i="1"/>
  <c r="E361" i="1"/>
  <c r="C361" i="1"/>
  <c r="E304" i="1"/>
  <c r="F304" i="1"/>
  <c r="B304" i="1"/>
  <c r="C276" i="1"/>
  <c r="B276" i="1"/>
  <c r="E50" i="1" l="1"/>
  <c r="C50" i="1" l="1"/>
  <c r="E110" i="1"/>
  <c r="D110" i="1"/>
  <c r="D50" i="1"/>
  <c r="C157" i="1"/>
  <c r="E157" i="1"/>
  <c r="F157" i="1"/>
  <c r="D157" i="1"/>
  <c r="B157" i="1"/>
  <c r="F110" i="1"/>
  <c r="C110" i="1"/>
  <c r="B110" i="1"/>
  <c r="F50" i="1"/>
  <c r="B50" i="1"/>
  <c r="C5" i="1"/>
  <c r="D5" i="1" l="1"/>
  <c r="E5" i="1"/>
  <c r="B5" i="1"/>
  <c r="F5" i="1"/>
  <c r="F691" i="1"/>
  <c r="E691" i="1"/>
  <c r="D691" i="1"/>
  <c r="C691" i="1"/>
  <c r="B691" i="1"/>
  <c r="F449" i="1"/>
  <c r="D449" i="1"/>
  <c r="E449" i="1"/>
  <c r="C449" i="1"/>
  <c r="B449" i="1"/>
  <c r="F4" i="1" l="1"/>
  <c r="C4" i="1"/>
  <c r="B4" i="1"/>
  <c r="E4" i="1"/>
  <c r="D4" i="1"/>
</calcChain>
</file>

<file path=xl/sharedStrings.xml><?xml version="1.0" encoding="utf-8"?>
<sst xmlns="http://schemas.openxmlformats.org/spreadsheetml/2006/main" count="782" uniqueCount="727">
  <si>
    <t>Provincia, comarca indígena, distrito y corregimiento</t>
  </si>
  <si>
    <t>Explotaciones</t>
  </si>
  <si>
    <t>Sembrada</t>
  </si>
  <si>
    <t>Perdida</t>
  </si>
  <si>
    <t>Mecanizada</t>
  </si>
  <si>
    <t>Bocas del Toro</t>
  </si>
  <si>
    <t>Coclé</t>
  </si>
  <si>
    <t>Colón</t>
  </si>
  <si>
    <t>Chiriquí</t>
  </si>
  <si>
    <t>Darién</t>
  </si>
  <si>
    <t>Herrera</t>
  </si>
  <si>
    <t>Panamá</t>
  </si>
  <si>
    <t>Veraguas</t>
  </si>
  <si>
    <t>Comarca Kuna Yala</t>
  </si>
  <si>
    <t>Comarca Emberá</t>
  </si>
  <si>
    <t>Comarca Ngäbe Buglé</t>
  </si>
  <si>
    <t xml:space="preserve"> -   Cantidad nula o cero.</t>
  </si>
  <si>
    <t xml:space="preserve">   </t>
  </si>
  <si>
    <t xml:space="preserve">   Los Santos</t>
  </si>
  <si>
    <t xml:space="preserve">     Tebario</t>
  </si>
  <si>
    <t xml:space="preserve">   Kusapín</t>
  </si>
  <si>
    <t xml:space="preserve">   Bocas del Toro</t>
  </si>
  <si>
    <t xml:space="preserve">     Bastimentos</t>
  </si>
  <si>
    <t xml:space="preserve">     Punta Laurel</t>
  </si>
  <si>
    <t xml:space="preserve">     Tierra Oscura</t>
  </si>
  <si>
    <t xml:space="preserve">     Bocas del Drago</t>
  </si>
  <si>
    <t xml:space="preserve">     San Cristóbal</t>
  </si>
  <si>
    <t xml:space="preserve">   Changuinola</t>
  </si>
  <si>
    <t xml:space="preserve">     Guabito</t>
  </si>
  <si>
    <t xml:space="preserve">     El Teribe</t>
  </si>
  <si>
    <t xml:space="preserve">     El Empalme</t>
  </si>
  <si>
    <t xml:space="preserve">     Las Tablas</t>
  </si>
  <si>
    <t xml:space="preserve">     Cochigró</t>
  </si>
  <si>
    <t xml:space="preserve">     La Gloria</t>
  </si>
  <si>
    <t xml:space="preserve">     Las Delicias</t>
  </si>
  <si>
    <t xml:space="preserve">     Barriada 4 de Abril</t>
  </si>
  <si>
    <t xml:space="preserve">     El Silencio</t>
  </si>
  <si>
    <t xml:space="preserve">     Finca 6</t>
  </si>
  <si>
    <t xml:space="preserve">     Finca 30</t>
  </si>
  <si>
    <t xml:space="preserve">     Finca 60</t>
  </si>
  <si>
    <t xml:space="preserve">     Barranco Adentro</t>
  </si>
  <si>
    <t xml:space="preserve">     Finca 4</t>
  </si>
  <si>
    <t xml:space="preserve">     Finca 51</t>
  </si>
  <si>
    <t xml:space="preserve">     Finca 66</t>
  </si>
  <si>
    <t xml:space="preserve">     La Mesa</t>
  </si>
  <si>
    <t xml:space="preserve">   Chiriquí Grande</t>
  </si>
  <si>
    <t xml:space="preserve">     Miramar</t>
  </si>
  <si>
    <t xml:space="preserve">     Punta Peña</t>
  </si>
  <si>
    <t xml:space="preserve">     Punta Robalo</t>
  </si>
  <si>
    <t xml:space="preserve">     Rambala</t>
  </si>
  <si>
    <t xml:space="preserve">     Bajo Cedro</t>
  </si>
  <si>
    <t xml:space="preserve">   Almirante</t>
  </si>
  <si>
    <t xml:space="preserve">     Barrio Francés</t>
  </si>
  <si>
    <t xml:space="preserve">     Barriada Guaymí</t>
  </si>
  <si>
    <t xml:space="preserve">     Nance del Risco</t>
  </si>
  <si>
    <t xml:space="preserve">     Valle de Agua Arriba</t>
  </si>
  <si>
    <t xml:space="preserve">     Valle del Risco</t>
  </si>
  <si>
    <t xml:space="preserve">     Bajo Culubre</t>
  </si>
  <si>
    <t xml:space="preserve">     Cauchero</t>
  </si>
  <si>
    <t xml:space="preserve">     Ceiba</t>
  </si>
  <si>
    <t xml:space="preserve">     Miraflores</t>
  </si>
  <si>
    <t xml:space="preserve">   Aguadulce</t>
  </si>
  <si>
    <t xml:space="preserve">     El Cristo</t>
  </si>
  <si>
    <t xml:space="preserve">     El Roble</t>
  </si>
  <si>
    <t xml:space="preserve">     Pocrí</t>
  </si>
  <si>
    <t xml:space="preserve">     Barrios Unidos</t>
  </si>
  <si>
    <t xml:space="preserve">     Pueblos Unidos</t>
  </si>
  <si>
    <t xml:space="preserve">     Virgen del Carmen</t>
  </si>
  <si>
    <t xml:space="preserve">     El Hato de San Juan de Dios</t>
  </si>
  <si>
    <t xml:space="preserve">   Antón</t>
  </si>
  <si>
    <t xml:space="preserve">     Cabuya</t>
  </si>
  <si>
    <t xml:space="preserve">     El Chirú</t>
  </si>
  <si>
    <t xml:space="preserve">     El Retiro</t>
  </si>
  <si>
    <t xml:space="preserve">     El Valle</t>
  </si>
  <si>
    <t xml:space="preserve">     Juan Díaz</t>
  </si>
  <si>
    <t xml:space="preserve">     Río Hato</t>
  </si>
  <si>
    <t xml:space="preserve">     San Juan de Dios</t>
  </si>
  <si>
    <t xml:space="preserve">     Santa Rita</t>
  </si>
  <si>
    <t xml:space="preserve">     Caballero</t>
  </si>
  <si>
    <t xml:space="preserve">   La Pintada</t>
  </si>
  <si>
    <t xml:space="preserve">     El Harino</t>
  </si>
  <si>
    <t xml:space="preserve">     El Potrero</t>
  </si>
  <si>
    <t xml:space="preserve">     Llano Grande</t>
  </si>
  <si>
    <t xml:space="preserve">     Piedras Gordas</t>
  </si>
  <si>
    <t xml:space="preserve">     Las Lomas</t>
  </si>
  <si>
    <t xml:space="preserve">     Llano Norte</t>
  </si>
  <si>
    <t xml:space="preserve">   Natá</t>
  </si>
  <si>
    <t xml:space="preserve">     Capellanía</t>
  </si>
  <si>
    <t xml:space="preserve">     El Caño</t>
  </si>
  <si>
    <t xml:space="preserve">     Guzmán</t>
  </si>
  <si>
    <t xml:space="preserve">     Las Huacas</t>
  </si>
  <si>
    <t xml:space="preserve">     Toza</t>
  </si>
  <si>
    <t xml:space="preserve">     Villarreal</t>
  </si>
  <si>
    <t xml:space="preserve">   Olá</t>
  </si>
  <si>
    <t xml:space="preserve">     El Copé</t>
  </si>
  <si>
    <t xml:space="preserve">     El Palmar</t>
  </si>
  <si>
    <t xml:space="preserve">     El Picacho</t>
  </si>
  <si>
    <t xml:space="preserve">     La Pava</t>
  </si>
  <si>
    <t xml:space="preserve">   Penonomé</t>
  </si>
  <si>
    <t xml:space="preserve">     Cañaveral</t>
  </si>
  <si>
    <t xml:space="preserve">     Coclé</t>
  </si>
  <si>
    <t xml:space="preserve">     Chiguirí Arriba</t>
  </si>
  <si>
    <t xml:space="preserve">     El Coco</t>
  </si>
  <si>
    <t xml:space="preserve">     Pajonal</t>
  </si>
  <si>
    <t xml:space="preserve">     Río Grande</t>
  </si>
  <si>
    <t xml:space="preserve">     Río Indio</t>
  </si>
  <si>
    <t xml:space="preserve">     Toabré</t>
  </si>
  <si>
    <t xml:space="preserve">     Tulú</t>
  </si>
  <si>
    <t xml:space="preserve">     Boca de Tucué</t>
  </si>
  <si>
    <t xml:space="preserve">     Candelario Ovalle</t>
  </si>
  <si>
    <t xml:space="preserve">     General Victoriano Lorenzo</t>
  </si>
  <si>
    <t xml:space="preserve">     Las Minas</t>
  </si>
  <si>
    <t xml:space="preserve">     Riecito</t>
  </si>
  <si>
    <t xml:space="preserve">     San Miguel</t>
  </si>
  <si>
    <t xml:space="preserve">   Colón</t>
  </si>
  <si>
    <t xml:space="preserve">     Barrio Sur</t>
  </si>
  <si>
    <t xml:space="preserve">     Buena Vista</t>
  </si>
  <si>
    <t xml:space="preserve">     Cativá</t>
  </si>
  <si>
    <t xml:space="preserve">     Ciricito</t>
  </si>
  <si>
    <t xml:space="preserve">     Cristóbal</t>
  </si>
  <si>
    <t xml:space="preserve">     Escobal</t>
  </si>
  <si>
    <t xml:space="preserve">     Limón</t>
  </si>
  <si>
    <t xml:space="preserve">     Nueva Providencia</t>
  </si>
  <si>
    <t xml:space="preserve">     Puerto Pilón</t>
  </si>
  <si>
    <t xml:space="preserve">     Sabanitas</t>
  </si>
  <si>
    <t xml:space="preserve">     Salamanca</t>
  </si>
  <si>
    <t xml:space="preserve">     San Juan</t>
  </si>
  <si>
    <t xml:space="preserve">     Santa Rosa</t>
  </si>
  <si>
    <t xml:space="preserve">     Cristóbal Este</t>
  </si>
  <si>
    <t xml:space="preserve">   Chagres</t>
  </si>
  <si>
    <t xml:space="preserve">     Achiote</t>
  </si>
  <si>
    <t xml:space="preserve">     El Guabo</t>
  </si>
  <si>
    <t xml:space="preserve">     La Encantada</t>
  </si>
  <si>
    <t xml:space="preserve">     Palmas Bellas</t>
  </si>
  <si>
    <t xml:space="preserve">     Piña</t>
  </si>
  <si>
    <t xml:space="preserve">     Salud</t>
  </si>
  <si>
    <t xml:space="preserve">   Donoso</t>
  </si>
  <si>
    <t xml:space="preserve">     El Guásimo</t>
  </si>
  <si>
    <t xml:space="preserve">     Gobea</t>
  </si>
  <si>
    <t xml:space="preserve">   Portobelo</t>
  </si>
  <si>
    <t xml:space="preserve">     Cacique</t>
  </si>
  <si>
    <t xml:space="preserve">     Puerto Lindo o Garrote</t>
  </si>
  <si>
    <t xml:space="preserve">     Isla Grande</t>
  </si>
  <si>
    <t xml:space="preserve">     María Chiquita</t>
  </si>
  <si>
    <t xml:space="preserve">   Santa Isabel</t>
  </si>
  <si>
    <t xml:space="preserve">     Cuango</t>
  </si>
  <si>
    <t xml:space="preserve">     Nombre de Dios</t>
  </si>
  <si>
    <t xml:space="preserve">     Palmira</t>
  </si>
  <si>
    <t xml:space="preserve">     Playa Chiquita</t>
  </si>
  <si>
    <t xml:space="preserve">     Santa Isabel</t>
  </si>
  <si>
    <t xml:space="preserve">     Viento Frío</t>
  </si>
  <si>
    <t xml:space="preserve">   Omar Torrijos Herrera</t>
  </si>
  <si>
    <t xml:space="preserve">     San José del General</t>
  </si>
  <si>
    <t xml:space="preserve">     Nueva Esperanza</t>
  </si>
  <si>
    <t xml:space="preserve">     San Juan de Turbe</t>
  </si>
  <si>
    <t xml:space="preserve">   Alanje</t>
  </si>
  <si>
    <t xml:space="preserve">     Divalá</t>
  </si>
  <si>
    <t xml:space="preserve">     El Tejar</t>
  </si>
  <si>
    <t xml:space="preserve">     Guarumal</t>
  </si>
  <si>
    <t xml:space="preserve">     Palo Grande</t>
  </si>
  <si>
    <t xml:space="preserve">     Querévalo</t>
  </si>
  <si>
    <t xml:space="preserve">     Santo Tomás</t>
  </si>
  <si>
    <t xml:space="preserve">     Canta Gallo</t>
  </si>
  <si>
    <t xml:space="preserve">     Nuevo México</t>
  </si>
  <si>
    <t xml:space="preserve">   Barú</t>
  </si>
  <si>
    <t xml:space="preserve">     Limones</t>
  </si>
  <si>
    <t xml:space="preserve">     Progreso</t>
  </si>
  <si>
    <t xml:space="preserve">     Baco</t>
  </si>
  <si>
    <t xml:space="preserve">     Rodolfo Aguilar Delgado</t>
  </si>
  <si>
    <t xml:space="preserve">     Manaca</t>
  </si>
  <si>
    <t xml:space="preserve">   Boquerón</t>
  </si>
  <si>
    <t xml:space="preserve">     Bágala</t>
  </si>
  <si>
    <t xml:space="preserve">     Guabal</t>
  </si>
  <si>
    <t xml:space="preserve">     Guayabal</t>
  </si>
  <si>
    <t xml:space="preserve">     Paraíso</t>
  </si>
  <si>
    <t xml:space="preserve">     Pedregal</t>
  </si>
  <si>
    <t xml:space="preserve">     Tijeras</t>
  </si>
  <si>
    <t xml:space="preserve">   Boquete</t>
  </si>
  <si>
    <t xml:space="preserve">     Bajo Boquete</t>
  </si>
  <si>
    <t xml:space="preserve">     Caldera</t>
  </si>
  <si>
    <t xml:space="preserve">     Alto Boquete</t>
  </si>
  <si>
    <t xml:space="preserve">     Jaramillo</t>
  </si>
  <si>
    <t xml:space="preserve">     Los Naranjos</t>
  </si>
  <si>
    <t xml:space="preserve">   Bugaba</t>
  </si>
  <si>
    <t xml:space="preserve">     Bugaba</t>
  </si>
  <si>
    <t xml:space="preserve">     Gómez</t>
  </si>
  <si>
    <t xml:space="preserve">     La Estrella</t>
  </si>
  <si>
    <t xml:space="preserve">     San Andrés</t>
  </si>
  <si>
    <t xml:space="preserve">     Santa Marta</t>
  </si>
  <si>
    <t xml:space="preserve">     Santo Domingo</t>
  </si>
  <si>
    <t xml:space="preserve">     Sortová</t>
  </si>
  <si>
    <t xml:space="preserve">     El Bongo</t>
  </si>
  <si>
    <t xml:space="preserve">     Solano</t>
  </si>
  <si>
    <t xml:space="preserve">     San Isidro</t>
  </si>
  <si>
    <t xml:space="preserve">   David</t>
  </si>
  <si>
    <t xml:space="preserve">     Bijagual</t>
  </si>
  <si>
    <t xml:space="preserve">     Cochea</t>
  </si>
  <si>
    <t xml:space="preserve">     Chiriquí</t>
  </si>
  <si>
    <t xml:space="preserve">     Guacá</t>
  </si>
  <si>
    <t xml:space="preserve">     San Carlos</t>
  </si>
  <si>
    <t xml:space="preserve">     San Pablo Nuevo</t>
  </si>
  <si>
    <t xml:space="preserve">     San Pablo Viejo</t>
  </si>
  <si>
    <t xml:space="preserve">     David Este</t>
  </si>
  <si>
    <t xml:space="preserve">     David Sur</t>
  </si>
  <si>
    <t xml:space="preserve">   Dolega</t>
  </si>
  <si>
    <t xml:space="preserve">     Dos Ríos</t>
  </si>
  <si>
    <t xml:space="preserve">     Los Anastacios</t>
  </si>
  <si>
    <t xml:space="preserve">     Potrerillos</t>
  </si>
  <si>
    <t xml:space="preserve">     Potrerillos  Abajo</t>
  </si>
  <si>
    <t xml:space="preserve">     Rovira</t>
  </si>
  <si>
    <t xml:space="preserve">     Tinajas</t>
  </si>
  <si>
    <t xml:space="preserve">     Los Algarrobos</t>
  </si>
  <si>
    <t xml:space="preserve">   Gualaca</t>
  </si>
  <si>
    <t xml:space="preserve">     Hornito</t>
  </si>
  <si>
    <t xml:space="preserve">     Los Ángeles</t>
  </si>
  <si>
    <t xml:space="preserve">     Paja de Sombrero</t>
  </si>
  <si>
    <t xml:space="preserve">     Rincón</t>
  </si>
  <si>
    <t xml:space="preserve">   Remedios</t>
  </si>
  <si>
    <t xml:space="preserve">     El Nancito</t>
  </si>
  <si>
    <t xml:space="preserve">     El Porvenir</t>
  </si>
  <si>
    <t xml:space="preserve">     El Puerto</t>
  </si>
  <si>
    <t xml:space="preserve">     Santa Lucía</t>
  </si>
  <si>
    <t xml:space="preserve">   Renacimiento</t>
  </si>
  <si>
    <t xml:space="preserve">     Breñón</t>
  </si>
  <si>
    <t xml:space="preserve">     Cañas Gordas</t>
  </si>
  <si>
    <t xml:space="preserve">     Monte Lirio</t>
  </si>
  <si>
    <t xml:space="preserve">     Plaza Caisán</t>
  </si>
  <si>
    <t xml:space="preserve">     Santa Cruz</t>
  </si>
  <si>
    <t xml:space="preserve">     Dominical</t>
  </si>
  <si>
    <t xml:space="preserve">     Santa Clara</t>
  </si>
  <si>
    <t xml:space="preserve">   San Félix</t>
  </si>
  <si>
    <t xml:space="preserve">     Juay</t>
  </si>
  <si>
    <t xml:space="preserve">     Lajas Adentro</t>
  </si>
  <si>
    <t xml:space="preserve">     San Félix</t>
  </si>
  <si>
    <t xml:space="preserve">   San Lorenzo</t>
  </si>
  <si>
    <t xml:space="preserve">     Boca Chica</t>
  </si>
  <si>
    <t xml:space="preserve">     Boca del Monte</t>
  </si>
  <si>
    <t xml:space="preserve">     San Lorenzo</t>
  </si>
  <si>
    <t xml:space="preserve">   Tolé</t>
  </si>
  <si>
    <t xml:space="preserve">     Bella Vista</t>
  </si>
  <si>
    <t xml:space="preserve">     Cerro Viejo</t>
  </si>
  <si>
    <t xml:space="preserve">     Justo Fidel Palacios</t>
  </si>
  <si>
    <t xml:space="preserve">     Lajas de Tolé</t>
  </si>
  <si>
    <t xml:space="preserve">     Potrero de Caña</t>
  </si>
  <si>
    <t xml:space="preserve">     Quebrada de Piedra</t>
  </si>
  <si>
    <t xml:space="preserve">     Veladero</t>
  </si>
  <si>
    <t xml:space="preserve">   Tierras Altas</t>
  </si>
  <si>
    <t xml:space="preserve">     Volcán</t>
  </si>
  <si>
    <t xml:space="preserve">     Cerro Punta</t>
  </si>
  <si>
    <t xml:space="preserve">     Cuesta de Piedra</t>
  </si>
  <si>
    <t xml:space="preserve">     Nueva California</t>
  </si>
  <si>
    <t xml:space="preserve">     Paso Ancho</t>
  </si>
  <si>
    <t xml:space="preserve">   Chepigana</t>
  </si>
  <si>
    <t xml:space="preserve">     Camogantí</t>
  </si>
  <si>
    <t xml:space="preserve">     Chepigana</t>
  </si>
  <si>
    <t xml:space="preserve">     Garachiné</t>
  </si>
  <si>
    <t xml:space="preserve">     Jaqué</t>
  </si>
  <si>
    <t xml:space="preserve">     Puerto Piña</t>
  </si>
  <si>
    <t xml:space="preserve">     Sambú</t>
  </si>
  <si>
    <t xml:space="preserve">     Setegantí</t>
  </si>
  <si>
    <t xml:space="preserve">     Taimatí</t>
  </si>
  <si>
    <t xml:space="preserve">     Tucutí</t>
  </si>
  <si>
    <t xml:space="preserve">   Pinogana</t>
  </si>
  <si>
    <t xml:space="preserve">     Boca de Cupé</t>
  </si>
  <si>
    <t xml:space="preserve">     Paya</t>
  </si>
  <si>
    <t xml:space="preserve">     Pinogana</t>
  </si>
  <si>
    <t xml:space="preserve">     Púcuro</t>
  </si>
  <si>
    <t xml:space="preserve">     Yaviza</t>
  </si>
  <si>
    <t xml:space="preserve">     Metetí</t>
  </si>
  <si>
    <t xml:space="preserve">   Santa Fe</t>
  </si>
  <si>
    <t xml:space="preserve">     Río Congo</t>
  </si>
  <si>
    <t xml:space="preserve">     Río Iglesias</t>
  </si>
  <si>
    <t xml:space="preserve">     Agua Fría</t>
  </si>
  <si>
    <t xml:space="preserve">     Cucunatí</t>
  </si>
  <si>
    <t xml:space="preserve">     Río Congo Arriba</t>
  </si>
  <si>
    <t xml:space="preserve">     Santa Fe</t>
  </si>
  <si>
    <t xml:space="preserve">     Zapallal</t>
  </si>
  <si>
    <t xml:space="preserve">   Chitré</t>
  </si>
  <si>
    <t xml:space="preserve">     La Arena</t>
  </si>
  <si>
    <t xml:space="preserve">     Monagrillo</t>
  </si>
  <si>
    <t xml:space="preserve">     Llano Bonito</t>
  </si>
  <si>
    <t xml:space="preserve">     San Juan Bautista</t>
  </si>
  <si>
    <t xml:space="preserve">   Las Minas</t>
  </si>
  <si>
    <t xml:space="preserve">     Chepo</t>
  </si>
  <si>
    <t xml:space="preserve">     Chumical</t>
  </si>
  <si>
    <t xml:space="preserve">     El Toro</t>
  </si>
  <si>
    <t xml:space="preserve">     Leones</t>
  </si>
  <si>
    <t xml:space="preserve">     Quebrada del Rosario</t>
  </si>
  <si>
    <t xml:space="preserve">     Quebrada El Ciprián</t>
  </si>
  <si>
    <t xml:space="preserve">   Los Pozos</t>
  </si>
  <si>
    <t xml:space="preserve">     Capurí</t>
  </si>
  <si>
    <t xml:space="preserve">     El Calabacito</t>
  </si>
  <si>
    <t xml:space="preserve">     El Cedro</t>
  </si>
  <si>
    <t xml:space="preserve">     La  Arena</t>
  </si>
  <si>
    <t xml:space="preserve">     La Pitaloza</t>
  </si>
  <si>
    <t xml:space="preserve">     Los Cerritos</t>
  </si>
  <si>
    <t xml:space="preserve">     Los Cerros de Paja</t>
  </si>
  <si>
    <t xml:space="preserve">     Las Llanas</t>
  </si>
  <si>
    <t xml:space="preserve">   Ocú</t>
  </si>
  <si>
    <t xml:space="preserve">     Cerro Largo</t>
  </si>
  <si>
    <t xml:space="preserve">     Los Llanos</t>
  </si>
  <si>
    <t xml:space="preserve">     Peñas Chatas</t>
  </si>
  <si>
    <t xml:space="preserve">     El Tijera</t>
  </si>
  <si>
    <t xml:space="preserve">     Menchaca</t>
  </si>
  <si>
    <t xml:space="preserve">     Entradero del Castillo</t>
  </si>
  <si>
    <t xml:space="preserve">   Parita</t>
  </si>
  <si>
    <t xml:space="preserve">     Los Castillos</t>
  </si>
  <si>
    <t xml:space="preserve">     Llano de La Cruz</t>
  </si>
  <si>
    <t xml:space="preserve">     París</t>
  </si>
  <si>
    <t xml:space="preserve">     Portobelillo</t>
  </si>
  <si>
    <t xml:space="preserve">     Potuga</t>
  </si>
  <si>
    <t xml:space="preserve">   Pesé</t>
  </si>
  <si>
    <t xml:space="preserve">     Las Cabras</t>
  </si>
  <si>
    <t xml:space="preserve">     El Pájaro</t>
  </si>
  <si>
    <t xml:space="preserve">     El Barrero</t>
  </si>
  <si>
    <t xml:space="preserve">     El Pedregoso</t>
  </si>
  <si>
    <t xml:space="preserve">     El Ciruelo</t>
  </si>
  <si>
    <t xml:space="preserve">     Sabana Grande</t>
  </si>
  <si>
    <t xml:space="preserve">     Rincón Hondo</t>
  </si>
  <si>
    <t xml:space="preserve">   Santa María</t>
  </si>
  <si>
    <t xml:space="preserve">     Chupampa</t>
  </si>
  <si>
    <t xml:space="preserve">     El Rincón</t>
  </si>
  <si>
    <t xml:space="preserve">     El Limón</t>
  </si>
  <si>
    <t xml:space="preserve">     Los Canelos</t>
  </si>
  <si>
    <t xml:space="preserve">   Guararé</t>
  </si>
  <si>
    <t xml:space="preserve">     El Espinal</t>
  </si>
  <si>
    <t xml:space="preserve">     El Macano</t>
  </si>
  <si>
    <t xml:space="preserve">     Guararé Arriba</t>
  </si>
  <si>
    <t xml:space="preserve">     La Enea</t>
  </si>
  <si>
    <t xml:space="preserve">     La Pasera</t>
  </si>
  <si>
    <t xml:space="preserve">     Las Trancas</t>
  </si>
  <si>
    <t xml:space="preserve">     Llano Abajo</t>
  </si>
  <si>
    <t xml:space="preserve">     El Hato</t>
  </si>
  <si>
    <t xml:space="preserve">     Perales</t>
  </si>
  <si>
    <t xml:space="preserve">   Las Tablas</t>
  </si>
  <si>
    <t xml:space="preserve">     Bajo Corral</t>
  </si>
  <si>
    <t xml:space="preserve">     Bayano</t>
  </si>
  <si>
    <t xml:space="preserve">     El Carate</t>
  </si>
  <si>
    <t xml:space="preserve">     El Cocal</t>
  </si>
  <si>
    <t xml:space="preserve">     El Manantial</t>
  </si>
  <si>
    <t xml:space="preserve">     El Muñoz</t>
  </si>
  <si>
    <t xml:space="preserve">     La Laja</t>
  </si>
  <si>
    <t xml:space="preserve">     La Miel</t>
  </si>
  <si>
    <t xml:space="preserve">     La Palma</t>
  </si>
  <si>
    <t xml:space="preserve">     La Tiza</t>
  </si>
  <si>
    <t xml:space="preserve">     Las Palmitas</t>
  </si>
  <si>
    <t xml:space="preserve">     Las Tablas Abajo</t>
  </si>
  <si>
    <t xml:space="preserve">     Nuario</t>
  </si>
  <si>
    <t xml:space="preserve">     Peña Blanca</t>
  </si>
  <si>
    <t xml:space="preserve">     Río Hondo</t>
  </si>
  <si>
    <t xml:space="preserve">     San José</t>
  </si>
  <si>
    <t xml:space="preserve">     Sesteadero</t>
  </si>
  <si>
    <t xml:space="preserve">     Valle Rico</t>
  </si>
  <si>
    <t xml:space="preserve">     Vallerriquito</t>
  </si>
  <si>
    <t xml:space="preserve">     La Colorada</t>
  </si>
  <si>
    <t xml:space="preserve">     La Espigadilla</t>
  </si>
  <si>
    <t xml:space="preserve">     Las Cruces</t>
  </si>
  <si>
    <t xml:space="preserve">     Las Guabas</t>
  </si>
  <si>
    <t xml:space="preserve">     Los Olivos</t>
  </si>
  <si>
    <t xml:space="preserve">     Llano Largo</t>
  </si>
  <si>
    <t xml:space="preserve">     Santa Ana</t>
  </si>
  <si>
    <t xml:space="preserve">     Tres Quebradas</t>
  </si>
  <si>
    <t xml:space="preserve">     Agua Buena</t>
  </si>
  <si>
    <t xml:space="preserve">     Villa Lourdes</t>
  </si>
  <si>
    <t xml:space="preserve">     El Ejido</t>
  </si>
  <si>
    <t xml:space="preserve">   Macaracas</t>
  </si>
  <si>
    <t xml:space="preserve">     Bahía Honda</t>
  </si>
  <si>
    <t xml:space="preserve">     Bajos de Güera</t>
  </si>
  <si>
    <t xml:space="preserve">     Corozal</t>
  </si>
  <si>
    <t xml:space="preserve">     Chupá</t>
  </si>
  <si>
    <t xml:space="preserve">     Espino Amarillo</t>
  </si>
  <si>
    <t xml:space="preserve">     Las Palmas</t>
  </si>
  <si>
    <t xml:space="preserve">     Llano de Piedra</t>
  </si>
  <si>
    <t xml:space="preserve">     Mogollón</t>
  </si>
  <si>
    <t xml:space="preserve">   Pedasí</t>
  </si>
  <si>
    <t xml:space="preserve">     Los Asientos</t>
  </si>
  <si>
    <t xml:space="preserve">     Mariabé</t>
  </si>
  <si>
    <t xml:space="preserve">     Purio</t>
  </si>
  <si>
    <t xml:space="preserve">     Oria Arriba</t>
  </si>
  <si>
    <t xml:space="preserve">   Pocrí</t>
  </si>
  <si>
    <t xml:space="preserve">     El Cañafístulo</t>
  </si>
  <si>
    <t xml:space="preserve">     Lajamina</t>
  </si>
  <si>
    <t xml:space="preserve">     Paritilla</t>
  </si>
  <si>
    <t xml:space="preserve">   Tonosí</t>
  </si>
  <si>
    <t xml:space="preserve">     Altos de Güera</t>
  </si>
  <si>
    <t xml:space="preserve">     Cañas</t>
  </si>
  <si>
    <t xml:space="preserve">     El Bebedero</t>
  </si>
  <si>
    <t xml:space="preserve">     El Cacao</t>
  </si>
  <si>
    <t xml:space="preserve">     El Cortezo</t>
  </si>
  <si>
    <t xml:space="preserve">     Flores</t>
  </si>
  <si>
    <t xml:space="preserve">     Guánico</t>
  </si>
  <si>
    <t xml:space="preserve">     La Tronosa</t>
  </si>
  <si>
    <t xml:space="preserve">     Cambutal</t>
  </si>
  <si>
    <t xml:space="preserve">     Isla de Cañas</t>
  </si>
  <si>
    <t xml:space="preserve">   Balboa</t>
  </si>
  <si>
    <t xml:space="preserve">     La Guinea</t>
  </si>
  <si>
    <t xml:space="preserve">     Pedro González</t>
  </si>
  <si>
    <t xml:space="preserve">     Saboga</t>
  </si>
  <si>
    <t xml:space="preserve">   Chepo</t>
  </si>
  <si>
    <t xml:space="preserve">     Cañita</t>
  </si>
  <si>
    <t xml:space="preserve">     El Llano</t>
  </si>
  <si>
    <t xml:space="preserve">     Las Margaritas</t>
  </si>
  <si>
    <t xml:space="preserve">     Santa Cruz de Chinina</t>
  </si>
  <si>
    <t xml:space="preserve">     Tortí</t>
  </si>
  <si>
    <t xml:space="preserve">   Chimán</t>
  </si>
  <si>
    <t xml:space="preserve">     Brujas</t>
  </si>
  <si>
    <t xml:space="preserve">     Pásiga</t>
  </si>
  <si>
    <t xml:space="preserve">     Unión Santeña</t>
  </si>
  <si>
    <t xml:space="preserve">   Panamá</t>
  </si>
  <si>
    <t xml:space="preserve">     La Exposición o Calidonia</t>
  </si>
  <si>
    <t xml:space="preserve">     Curundú</t>
  </si>
  <si>
    <t xml:space="preserve">     Betania</t>
  </si>
  <si>
    <t xml:space="preserve">     Pueblo Nuevo</t>
  </si>
  <si>
    <t xml:space="preserve">     Río Abajo</t>
  </si>
  <si>
    <t xml:space="preserve">     Ancón</t>
  </si>
  <si>
    <t xml:space="preserve">     Chilibre</t>
  </si>
  <si>
    <t xml:space="preserve">     Las Cumbres</t>
  </si>
  <si>
    <t xml:space="preserve">     Pacora</t>
  </si>
  <si>
    <t xml:space="preserve">     San Martín</t>
  </si>
  <si>
    <t xml:space="preserve">     Tocumen</t>
  </si>
  <si>
    <t xml:space="preserve">     Las Mañanitas</t>
  </si>
  <si>
    <t xml:space="preserve">     24 de Diciembre</t>
  </si>
  <si>
    <t xml:space="preserve">     Alcalde Díaz</t>
  </si>
  <si>
    <t xml:space="preserve">     Ernesto Córdoba Campos</t>
  </si>
  <si>
    <t xml:space="preserve">     Caimitillo</t>
  </si>
  <si>
    <t xml:space="preserve">     Las Garzas</t>
  </si>
  <si>
    <t xml:space="preserve">     Don Bosco</t>
  </si>
  <si>
    <t xml:space="preserve">   San Miguelito</t>
  </si>
  <si>
    <t xml:space="preserve">     Amelia Denis de Icaza</t>
  </si>
  <si>
    <t xml:space="preserve">     Belisario Porras</t>
  </si>
  <si>
    <t xml:space="preserve">     José Domingo Espinar</t>
  </si>
  <si>
    <t xml:space="preserve">     Mateo Iturralde</t>
  </si>
  <si>
    <t xml:space="preserve">     Arnulfo Arias</t>
  </si>
  <si>
    <t xml:space="preserve">     Belisario Frías</t>
  </si>
  <si>
    <t xml:space="preserve">     Omar Torrijos</t>
  </si>
  <si>
    <t xml:space="preserve">     Rufina Alfaro</t>
  </si>
  <si>
    <t xml:space="preserve">   Taboga</t>
  </si>
  <si>
    <t xml:space="preserve">   Arraiján</t>
  </si>
  <si>
    <t xml:space="preserve">     Juan Demóstenes Arosemena</t>
  </si>
  <si>
    <t xml:space="preserve">     Nuevo Emperador</t>
  </si>
  <si>
    <t xml:space="preserve">     Veracruz</t>
  </si>
  <si>
    <t xml:space="preserve">     Vista Alegre</t>
  </si>
  <si>
    <t xml:space="preserve">     Burunga</t>
  </si>
  <si>
    <t xml:space="preserve">     Cerro Silvestre</t>
  </si>
  <si>
    <t xml:space="preserve">     Vacamonte</t>
  </si>
  <si>
    <t xml:space="preserve">   Capira</t>
  </si>
  <si>
    <t xml:space="preserve">     Caimito</t>
  </si>
  <si>
    <t xml:space="preserve">     Campana</t>
  </si>
  <si>
    <t xml:space="preserve">     Cermeño</t>
  </si>
  <si>
    <t xml:space="preserve">     Cirí de  Los Sotos</t>
  </si>
  <si>
    <t xml:space="preserve">     Cirí Grande</t>
  </si>
  <si>
    <t xml:space="preserve">     La Trinidad</t>
  </si>
  <si>
    <t xml:space="preserve">     Las Ollas Arriba</t>
  </si>
  <si>
    <t xml:space="preserve">     Lídice</t>
  </si>
  <si>
    <t xml:space="preserve">     Villa Carmen</t>
  </si>
  <si>
    <t xml:space="preserve">     Villa Rosario</t>
  </si>
  <si>
    <t xml:space="preserve">   Chame</t>
  </si>
  <si>
    <t xml:space="preserve">     Bejuco</t>
  </si>
  <si>
    <t xml:space="preserve">     Buenos Aires</t>
  </si>
  <si>
    <t xml:space="preserve">     Chicá</t>
  </si>
  <si>
    <t xml:space="preserve">     El Líbano</t>
  </si>
  <si>
    <t xml:space="preserve">     Las Lajas</t>
  </si>
  <si>
    <t xml:space="preserve">     Nueva Gorgona</t>
  </si>
  <si>
    <t xml:space="preserve">     Punta Chame</t>
  </si>
  <si>
    <t xml:space="preserve">     Sajalices</t>
  </si>
  <si>
    <t xml:space="preserve">     Sorá</t>
  </si>
  <si>
    <t xml:space="preserve">   La Chorrera</t>
  </si>
  <si>
    <t xml:space="preserve">     Barrio Balboa</t>
  </si>
  <si>
    <t xml:space="preserve">     Barrio Colón</t>
  </si>
  <si>
    <t xml:space="preserve">     Amador</t>
  </si>
  <si>
    <t xml:space="preserve">     Arosemena</t>
  </si>
  <si>
    <t xml:space="preserve">     El Arado</t>
  </si>
  <si>
    <t xml:space="preserve">     Feuillet</t>
  </si>
  <si>
    <t xml:space="preserve">     Guadalupe</t>
  </si>
  <si>
    <t xml:space="preserve">     Herrera</t>
  </si>
  <si>
    <t xml:space="preserve">     Hurtado</t>
  </si>
  <si>
    <t xml:space="preserve">     Iturralde</t>
  </si>
  <si>
    <t xml:space="preserve">     La Represa</t>
  </si>
  <si>
    <t xml:space="preserve">     Los Díaz</t>
  </si>
  <si>
    <t xml:space="preserve">     Mendoza</t>
  </si>
  <si>
    <t xml:space="preserve">     Obaldía</t>
  </si>
  <si>
    <t xml:space="preserve">     Playa Leona</t>
  </si>
  <si>
    <t xml:space="preserve">     Puerto Caimito</t>
  </si>
  <si>
    <t xml:space="preserve">   San Carlos</t>
  </si>
  <si>
    <t xml:space="preserve">     El Espino</t>
  </si>
  <si>
    <t xml:space="preserve">     El Higo</t>
  </si>
  <si>
    <t xml:space="preserve">     Guayabito</t>
  </si>
  <si>
    <t xml:space="preserve">     La Ermita</t>
  </si>
  <si>
    <t xml:space="preserve">     La Laguna</t>
  </si>
  <si>
    <t xml:space="preserve">     Las Uvas</t>
  </si>
  <si>
    <t xml:space="preserve">     Los Llanitos</t>
  </si>
  <si>
    <t xml:space="preserve">   Atalaya</t>
  </si>
  <si>
    <t xml:space="preserve">     El Barrito</t>
  </si>
  <si>
    <t xml:space="preserve">     La Montañuela</t>
  </si>
  <si>
    <t xml:space="preserve">     La Carrillo</t>
  </si>
  <si>
    <t xml:space="preserve">     San Antonio</t>
  </si>
  <si>
    <t xml:space="preserve">   Calobre</t>
  </si>
  <si>
    <t xml:space="preserve">     Barnizal</t>
  </si>
  <si>
    <t xml:space="preserve">     Chitra</t>
  </si>
  <si>
    <t xml:space="preserve">     El Cocla</t>
  </si>
  <si>
    <t xml:space="preserve">     La Raya de Calobre</t>
  </si>
  <si>
    <t xml:space="preserve">     La Tetilla</t>
  </si>
  <si>
    <t xml:space="preserve">     La Yeguada</t>
  </si>
  <si>
    <t xml:space="preserve">     Las Guías</t>
  </si>
  <si>
    <t xml:space="preserve">     Monjarás</t>
  </si>
  <si>
    <t xml:space="preserve">   Cañazas</t>
  </si>
  <si>
    <t xml:space="preserve">     Cerro Plata</t>
  </si>
  <si>
    <t xml:space="preserve">     El Picador</t>
  </si>
  <si>
    <t xml:space="preserve">     Los Valles</t>
  </si>
  <si>
    <t xml:space="preserve">     San Marcelo</t>
  </si>
  <si>
    <t xml:space="preserve">     El Aromillo</t>
  </si>
  <si>
    <t xml:space="preserve">   La Mesa</t>
  </si>
  <si>
    <t xml:space="preserve">     Bisvalles</t>
  </si>
  <si>
    <t xml:space="preserve">     Boró</t>
  </si>
  <si>
    <t xml:space="preserve">     San Bartolo</t>
  </si>
  <si>
    <t xml:space="preserve">     Los Milagros</t>
  </si>
  <si>
    <t xml:space="preserve">   Las Palmas</t>
  </si>
  <si>
    <t xml:space="preserve">     Cerro de Casa</t>
  </si>
  <si>
    <t xml:space="preserve">     El María</t>
  </si>
  <si>
    <t xml:space="preserve">     El Prado</t>
  </si>
  <si>
    <t xml:space="preserve">     Lolá</t>
  </si>
  <si>
    <t xml:space="preserve">     Pixvae</t>
  </si>
  <si>
    <t xml:space="preserve">     Puerto Vidal</t>
  </si>
  <si>
    <t xml:space="preserve">     San Martín de Porres</t>
  </si>
  <si>
    <t xml:space="preserve">     Viguí</t>
  </si>
  <si>
    <t xml:space="preserve">     Zapotillo</t>
  </si>
  <si>
    <t xml:space="preserve">     Manuel E. Amador Terrero</t>
  </si>
  <si>
    <t xml:space="preserve">   Montijo</t>
  </si>
  <si>
    <t xml:space="preserve">     Gobernadora</t>
  </si>
  <si>
    <t xml:space="preserve">     La Garceana</t>
  </si>
  <si>
    <t xml:space="preserve">     Pilón</t>
  </si>
  <si>
    <t xml:space="preserve">     Cébaco</t>
  </si>
  <si>
    <t xml:space="preserve">     Costa Hermosa</t>
  </si>
  <si>
    <t xml:space="preserve">     Unión del Norte</t>
  </si>
  <si>
    <t xml:space="preserve">   Río de Jesús</t>
  </si>
  <si>
    <t xml:space="preserve">     Utirá</t>
  </si>
  <si>
    <t xml:space="preserve">     Catorce de Noviembre</t>
  </si>
  <si>
    <t xml:space="preserve">   San Francisco</t>
  </si>
  <si>
    <t xml:space="preserve">     Corral Falso</t>
  </si>
  <si>
    <t xml:space="preserve">     Los Hatillos</t>
  </si>
  <si>
    <t xml:space="preserve">     Remance</t>
  </si>
  <si>
    <t xml:space="preserve">     Calovébora</t>
  </si>
  <si>
    <t xml:space="preserve">     El Alto</t>
  </si>
  <si>
    <t xml:space="preserve">     El Cuay</t>
  </si>
  <si>
    <t xml:space="preserve">     El Pantano</t>
  </si>
  <si>
    <t xml:space="preserve">     Río Luis</t>
  </si>
  <si>
    <t xml:space="preserve">     Rubén Cantú</t>
  </si>
  <si>
    <t xml:space="preserve">   Santiago</t>
  </si>
  <si>
    <t xml:space="preserve">     La Peña</t>
  </si>
  <si>
    <t xml:space="preserve">     La Raya de Santa María</t>
  </si>
  <si>
    <t xml:space="preserve">     Ponuga</t>
  </si>
  <si>
    <t xml:space="preserve">     San Pedro del Espino</t>
  </si>
  <si>
    <t xml:space="preserve">     Canto del Llano</t>
  </si>
  <si>
    <t xml:space="preserve">     Carlos Santana Ávila</t>
  </si>
  <si>
    <t xml:space="preserve">     Edwin Fábrega</t>
  </si>
  <si>
    <t xml:space="preserve">     Urracá</t>
  </si>
  <si>
    <t xml:space="preserve">     Rodrigo Luque</t>
  </si>
  <si>
    <t xml:space="preserve">     Nuevo Santiago</t>
  </si>
  <si>
    <t xml:space="preserve">     Santiago Este</t>
  </si>
  <si>
    <t xml:space="preserve">     Santiago Sur</t>
  </si>
  <si>
    <t xml:space="preserve">   Soná</t>
  </si>
  <si>
    <t xml:space="preserve">     Calidonia</t>
  </si>
  <si>
    <t xml:space="preserve">     Cativé</t>
  </si>
  <si>
    <t xml:space="preserve">     El Marañón</t>
  </si>
  <si>
    <t xml:space="preserve">     La Soledad</t>
  </si>
  <si>
    <t xml:space="preserve">     Quebrada de Oro</t>
  </si>
  <si>
    <t xml:space="preserve">     Rodeo Viejo</t>
  </si>
  <si>
    <t xml:space="preserve">     Hicaco</t>
  </si>
  <si>
    <t xml:space="preserve">     La Trinchera</t>
  </si>
  <si>
    <t xml:space="preserve">   Mariato</t>
  </si>
  <si>
    <t xml:space="preserve">     Arenas</t>
  </si>
  <si>
    <t xml:space="preserve">     Quebro</t>
  </si>
  <si>
    <t xml:space="preserve">   Comarca Kuna Yala</t>
  </si>
  <si>
    <t xml:space="preserve">     Ailigandí</t>
  </si>
  <si>
    <t xml:space="preserve">     Puerto Obaldía</t>
  </si>
  <si>
    <t xml:space="preserve">     Tubualá</t>
  </si>
  <si>
    <t xml:space="preserve">   Cémaco</t>
  </si>
  <si>
    <t xml:space="preserve">     Lajas Blancas</t>
  </si>
  <si>
    <t xml:space="preserve">     Manuel Ortega</t>
  </si>
  <si>
    <t xml:space="preserve">   Sambú</t>
  </si>
  <si>
    <t xml:space="preserve">     Río Sábalo</t>
  </si>
  <si>
    <t xml:space="preserve">   Besiko</t>
  </si>
  <si>
    <t xml:space="preserve">     Boca de Balsa</t>
  </si>
  <si>
    <t xml:space="preserve">     Camarón Arriba</t>
  </si>
  <si>
    <t xml:space="preserve">     Cerro Banco</t>
  </si>
  <si>
    <t xml:space="preserve">     Cerro de Patena</t>
  </si>
  <si>
    <t xml:space="preserve">     Emplanada de Chorcha</t>
  </si>
  <si>
    <t xml:space="preserve">     Nämnoni</t>
  </si>
  <si>
    <t xml:space="preserve">     Niba</t>
  </si>
  <si>
    <t xml:space="preserve">   Mironó</t>
  </si>
  <si>
    <t xml:space="preserve">     Cascabel</t>
  </si>
  <si>
    <t xml:space="preserve">     Hato Corotú</t>
  </si>
  <si>
    <t xml:space="preserve">     Hato Culantro</t>
  </si>
  <si>
    <t xml:space="preserve">     Hato Jobo</t>
  </si>
  <si>
    <t xml:space="preserve">     Hato Julí</t>
  </si>
  <si>
    <t xml:space="preserve">     Quebrada de Loro</t>
  </si>
  <si>
    <t xml:space="preserve">     Salto Dupí</t>
  </si>
  <si>
    <t xml:space="preserve">   Müna</t>
  </si>
  <si>
    <t xml:space="preserve">     Alto Caballero</t>
  </si>
  <si>
    <t xml:space="preserve">     Bakama</t>
  </si>
  <si>
    <t xml:space="preserve">     Cerro Caña</t>
  </si>
  <si>
    <t xml:space="preserve">     Cerro Puerco</t>
  </si>
  <si>
    <t xml:space="preserve">     Krüa</t>
  </si>
  <si>
    <t xml:space="preserve">     Maraca</t>
  </si>
  <si>
    <t xml:space="preserve">     Nibra</t>
  </si>
  <si>
    <t xml:space="preserve">     Roka</t>
  </si>
  <si>
    <t xml:space="preserve">     Sitio Prado</t>
  </si>
  <si>
    <t xml:space="preserve">     Ümani</t>
  </si>
  <si>
    <t xml:space="preserve">     Dikeri</t>
  </si>
  <si>
    <t xml:space="preserve">     Diko</t>
  </si>
  <si>
    <t xml:space="preserve">     Kikari</t>
  </si>
  <si>
    <t xml:space="preserve">     Mreeni</t>
  </si>
  <si>
    <t xml:space="preserve">   Nole Duima</t>
  </si>
  <si>
    <t xml:space="preserve">     Hato Chamí</t>
  </si>
  <si>
    <t xml:space="preserve">     Jädaberi</t>
  </si>
  <si>
    <t xml:space="preserve">     Lajero</t>
  </si>
  <si>
    <t xml:space="preserve">     Susama</t>
  </si>
  <si>
    <t xml:space="preserve">   Ñürüm</t>
  </si>
  <si>
    <t xml:space="preserve">     Agua Salud</t>
  </si>
  <si>
    <t xml:space="preserve">     Alto de Jesús</t>
  </si>
  <si>
    <t xml:space="preserve">     Cerro Pelado</t>
  </si>
  <si>
    <t xml:space="preserve">     El Bale</t>
  </si>
  <si>
    <t xml:space="preserve">     El Paredón</t>
  </si>
  <si>
    <t xml:space="preserve">     El Piro</t>
  </si>
  <si>
    <t xml:space="preserve">     Güibale</t>
  </si>
  <si>
    <t xml:space="preserve">     El Peñón</t>
  </si>
  <si>
    <t xml:space="preserve">   Kankintú</t>
  </si>
  <si>
    <t xml:space="preserve">     Kankintú</t>
  </si>
  <si>
    <t xml:space="preserve">     Bahía Azul</t>
  </si>
  <si>
    <t xml:space="preserve">     Río Chiriquí</t>
  </si>
  <si>
    <t xml:space="preserve">     Tobobe</t>
  </si>
  <si>
    <t xml:space="preserve">   Jirondai</t>
  </si>
  <si>
    <t xml:space="preserve">     Bürí</t>
  </si>
  <si>
    <t xml:space="preserve">     Guariviara</t>
  </si>
  <si>
    <t xml:space="preserve">     Man Creek</t>
  </si>
  <si>
    <t xml:space="preserve">     Tuwai</t>
  </si>
  <si>
    <t>Los Santos</t>
  </si>
  <si>
    <t xml:space="preserve">     Bocas del Toro (cabecera)</t>
  </si>
  <si>
    <t xml:space="preserve">     Changuinola (cabecera)</t>
  </si>
  <si>
    <t xml:space="preserve">     Chiriquí Grande (cabecera)</t>
  </si>
  <si>
    <t xml:space="preserve">     Almirante (cabecera)</t>
  </si>
  <si>
    <t xml:space="preserve">     Aguadulce (cabecera)</t>
  </si>
  <si>
    <t xml:space="preserve">     Antón (cabecera)</t>
  </si>
  <si>
    <t xml:space="preserve">     La Pintada (cabecera)</t>
  </si>
  <si>
    <t xml:space="preserve">     Natá (cabecera)</t>
  </si>
  <si>
    <t xml:space="preserve">     Olá (cabecera)</t>
  </si>
  <si>
    <t xml:space="preserve">     Penonomé (cabecera)</t>
  </si>
  <si>
    <t xml:space="preserve">     Nuevo Chagres (cabecera)</t>
  </si>
  <si>
    <t xml:space="preserve">     Miguel de la Borda (cabecera)</t>
  </si>
  <si>
    <t xml:space="preserve">     Portobelo (cabecera)</t>
  </si>
  <si>
    <t xml:space="preserve">     Alanje (cabecera)</t>
  </si>
  <si>
    <t xml:space="preserve">     Puerto Armuelles (cabecera)</t>
  </si>
  <si>
    <t xml:space="preserve">     Boquerón (cabecera)</t>
  </si>
  <si>
    <t xml:space="preserve">     La Concepción (cabecera)</t>
  </si>
  <si>
    <t xml:space="preserve">     David (cabecera)</t>
  </si>
  <si>
    <t xml:space="preserve">     Dolega (cabecera)</t>
  </si>
  <si>
    <t xml:space="preserve">     Gualaca (cabecera)</t>
  </si>
  <si>
    <t xml:space="preserve">     Remedios (cabecera)</t>
  </si>
  <si>
    <t xml:space="preserve">     Río Sereno (cabecera)</t>
  </si>
  <si>
    <t xml:space="preserve">     Las Lajas (cabecera)</t>
  </si>
  <si>
    <t xml:space="preserve">     Horconcitos (cabecera)</t>
  </si>
  <si>
    <t xml:space="preserve">     Tolé (cabecera)</t>
  </si>
  <si>
    <t xml:space="preserve">     La Palma (cabecera)</t>
  </si>
  <si>
    <t xml:space="preserve">     El Real de Santa María (cabecera)</t>
  </si>
  <si>
    <t xml:space="preserve">     Chitré (cabecera)</t>
  </si>
  <si>
    <t xml:space="preserve">     Las Minas (cabecera)</t>
  </si>
  <si>
    <t xml:space="preserve">     Los Pozos (cabecera)</t>
  </si>
  <si>
    <t xml:space="preserve">     Ocú (cabecera)</t>
  </si>
  <si>
    <t xml:space="preserve">     Parita (cabecera)</t>
  </si>
  <si>
    <t xml:space="preserve">     Pesé (cabecera)</t>
  </si>
  <si>
    <t xml:space="preserve">     Santa María (cabecera)</t>
  </si>
  <si>
    <t xml:space="preserve">     Guararé (cabecera)</t>
  </si>
  <si>
    <t xml:space="preserve">     Las Tablas (cabecera)</t>
  </si>
  <si>
    <t xml:space="preserve">     La Villa de Los Santos (cabecera)</t>
  </si>
  <si>
    <t xml:space="preserve">     Macaracas (cabecera)</t>
  </si>
  <si>
    <t xml:space="preserve">     Pedasí (cabecera)</t>
  </si>
  <si>
    <t xml:space="preserve">     Pocrí (cabecera)</t>
  </si>
  <si>
    <t xml:space="preserve">     Tonosí (cabecera)</t>
  </si>
  <si>
    <t xml:space="preserve">     San Miguel (cabecera)</t>
  </si>
  <si>
    <t xml:space="preserve">     Chimán (cabecera)</t>
  </si>
  <si>
    <t xml:space="preserve">     Taboga (cabecera)</t>
  </si>
  <si>
    <t xml:space="preserve">     Arraiján (cabecera)</t>
  </si>
  <si>
    <t xml:space="preserve">     Capira (cabecera)</t>
  </si>
  <si>
    <t xml:space="preserve">     Chame (cabecera)</t>
  </si>
  <si>
    <t xml:space="preserve">     San Carlos (cabecera)</t>
  </si>
  <si>
    <t xml:space="preserve">     Atalaya (cabecera)</t>
  </si>
  <si>
    <t xml:space="preserve">     Calobre (cabecera)</t>
  </si>
  <si>
    <t xml:space="preserve">     Cañazas (cabecera)</t>
  </si>
  <si>
    <t xml:space="preserve">     La Mesa (cabecera)</t>
  </si>
  <si>
    <t xml:space="preserve">     Las Palmas (cabecera)</t>
  </si>
  <si>
    <t xml:space="preserve">     Montijo (cabecera)</t>
  </si>
  <si>
    <t xml:space="preserve">     Río de Jesús (cabecera)</t>
  </si>
  <si>
    <t xml:space="preserve">     San Francisco (cabecera)</t>
  </si>
  <si>
    <t xml:space="preserve">     Santa Fe (cabecera)</t>
  </si>
  <si>
    <t xml:space="preserve">     Santiago (cabecera)</t>
  </si>
  <si>
    <t xml:space="preserve">     Soná (cabecera)</t>
  </si>
  <si>
    <t xml:space="preserve">     Llano de Catival o Mariato (cabecera)</t>
  </si>
  <si>
    <t xml:space="preserve">     Narganá (cabecera)</t>
  </si>
  <si>
    <t xml:space="preserve">     Cirilo Guaynora (cabecera)</t>
  </si>
  <si>
    <t xml:space="preserve">     Soloy (cabecera)</t>
  </si>
  <si>
    <t xml:space="preserve">     Hato Pilón (cabecera)</t>
  </si>
  <si>
    <t xml:space="preserve">     Chichica (cabecera)</t>
  </si>
  <si>
    <t xml:space="preserve">     Cerro Iglesias (cabecera)</t>
  </si>
  <si>
    <t xml:space="preserve">     Buenos Aires (cabecera)</t>
  </si>
  <si>
    <t xml:space="preserve">     Bisira (cabecera)</t>
  </si>
  <si>
    <t xml:space="preserve">     Kusapín (cabecera)</t>
  </si>
  <si>
    <t>Superficie (en hectáreas)</t>
  </si>
  <si>
    <t>TOTAL</t>
  </si>
  <si>
    <t xml:space="preserve">     Coclé del Norte</t>
  </si>
  <si>
    <t xml:space="preserve">     Aserrío de Gariché</t>
  </si>
  <si>
    <t xml:space="preserve">     Gatú o Gatucito</t>
  </si>
  <si>
    <t xml:space="preserve">     El Piro No.2 </t>
  </si>
  <si>
    <t xml:space="preserve">   Santa Catalina o Calovébora </t>
  </si>
  <si>
    <t xml:space="preserve">     Santa Catalina o Calovébora</t>
  </si>
  <si>
    <t xml:space="preserve">     Alto Bilingüe</t>
  </si>
  <si>
    <t xml:space="preserve">     Loma Yuca </t>
  </si>
  <si>
    <t xml:space="preserve">     San Pedrito </t>
  </si>
  <si>
    <t xml:space="preserve">     Valle Bonito </t>
  </si>
  <si>
    <t xml:space="preserve">Panamá Oeste </t>
  </si>
  <si>
    <t xml:space="preserve">     ComarcaKuna de Madungandí</t>
  </si>
  <si>
    <t xml:space="preserve"> 0.0</t>
  </si>
  <si>
    <t xml:space="preserve"> 0.00 </t>
  </si>
  <si>
    <t xml:space="preserve">           Cuando la cantidad es menor a la mitad de unidad o fracción decimal adoptada, para la expresión del dato.</t>
  </si>
  <si>
    <t xml:space="preserve">     Chepo (cabecera)</t>
  </si>
  <si>
    <t>Cuadro 5. GUANDÚ, EXPLOTACIONES, SUPERFICIE SEMBRADA, PERDIDA, MECANIZADA, COSECHA  EN LA REPÚBLICA, SEGÚN PROVINCIA, COMARCA INDÍGENA, DISTRITO Y CORREGIMIENTO: AÑO AGRÍCOLA 2023/24</t>
  </si>
  <si>
    <t>NOTA: Las provincias, comarcas indígenas, distritos y corregimientos que no registraron aportación, no fueron incluidos en el cuadro.</t>
  </si>
  <si>
    <t>Cosecha 
(En quintales)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</si>
</sst>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5">
    <xf numFmtId="0" fontId="0" fillId="0" borderId="0" xfId="0"/>
    <xf numFmtId="0" fontId="3" fillId="2" borderId="0" xfId="0" applyFont="1" applyFill="1" applyBorder="1"/>
    <xf numFmtId="0" fontId="3" fillId="2" borderId="0" xfId="0" applyFont="1" applyFill="1"/>
    <xf numFmtId="0" fontId="5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vertical="center"/>
    </xf>
    <xf numFmtId="0" fontId="3" fillId="0" borderId="0" xfId="12" applyFont="1" applyBorder="1" applyAlignment="1"/>
    <xf numFmtId="0" fontId="6" fillId="3" borderId="1" xfId="6" applyFont="1" applyFill="1" applyBorder="1" applyAlignment="1">
      <alignment horizontal="center" vertical="center" wrapText="1"/>
    </xf>
    <xf numFmtId="0" fontId="2" fillId="2" borderId="0" xfId="7" applyFont="1" applyFill="1" applyBorder="1" applyAlignment="1">
      <alignment horizontal="center" vertical="center"/>
    </xf>
    <xf numFmtId="0" fontId="4" fillId="2" borderId="0" xfId="8" applyFont="1" applyFill="1" applyBorder="1" applyAlignment="1">
      <alignment horizontal="left" vertical="center"/>
    </xf>
    <xf numFmtId="0" fontId="4" fillId="2" borderId="6" xfId="8" applyFont="1" applyFill="1" applyBorder="1" applyAlignment="1">
      <alignment horizontal="left" vertical="center"/>
    </xf>
    <xf numFmtId="164" fontId="2" fillId="2" borderId="2" xfId="1" applyNumberFormat="1" applyFont="1" applyFill="1" applyBorder="1" applyAlignment="1">
      <alignment horizontal="right" vertical="center" wrapText="1"/>
    </xf>
    <xf numFmtId="43" fontId="2" fillId="2" borderId="2" xfId="1" applyNumberFormat="1" applyFont="1" applyFill="1" applyBorder="1" applyAlignment="1">
      <alignment horizontal="right" vertical="center" wrapText="1"/>
    </xf>
    <xf numFmtId="165" fontId="2" fillId="2" borderId="3" xfId="1" applyNumberFormat="1" applyFont="1" applyFill="1" applyBorder="1" applyAlignment="1">
      <alignment horizontal="right" vertical="center" wrapText="1"/>
    </xf>
    <xf numFmtId="164" fontId="4" fillId="2" borderId="2" xfId="1" applyNumberFormat="1" applyFont="1" applyFill="1" applyBorder="1" applyAlignment="1">
      <alignment horizontal="right" vertical="center" wrapText="1"/>
    </xf>
    <xf numFmtId="43" fontId="4" fillId="2" borderId="2" xfId="1" applyNumberFormat="1" applyFont="1" applyFill="1" applyBorder="1" applyAlignment="1">
      <alignment horizontal="right" vertical="center" wrapText="1"/>
    </xf>
    <xf numFmtId="165" fontId="4" fillId="2" borderId="3" xfId="1" applyNumberFormat="1" applyFont="1" applyFill="1" applyBorder="1" applyAlignment="1">
      <alignment horizontal="right" vertical="center" wrapText="1"/>
    </xf>
    <xf numFmtId="164" fontId="4" fillId="2" borderId="4" xfId="1" applyNumberFormat="1" applyFont="1" applyFill="1" applyBorder="1" applyAlignment="1">
      <alignment horizontal="right" vertical="center" wrapText="1"/>
    </xf>
    <xf numFmtId="43" fontId="4" fillId="2" borderId="4" xfId="1" applyNumberFormat="1" applyFont="1" applyFill="1" applyBorder="1" applyAlignment="1">
      <alignment horizontal="right" vertical="center" wrapText="1"/>
    </xf>
    <xf numFmtId="165" fontId="4" fillId="2" borderId="5" xfId="1" applyNumberFormat="1" applyFont="1" applyFill="1" applyBorder="1" applyAlignment="1">
      <alignment horizontal="right" vertical="center" wrapText="1"/>
    </xf>
    <xf numFmtId="0" fontId="3" fillId="2" borderId="0" xfId="0" applyFont="1" applyFill="1" applyAlignment="1">
      <alignment vertical="center"/>
    </xf>
    <xf numFmtId="0" fontId="2" fillId="2" borderId="0" xfId="2" applyFont="1" applyFill="1" applyBorder="1" applyAlignment="1">
      <alignment horizontal="center" vertical="center" wrapText="1"/>
    </xf>
    <xf numFmtId="0" fontId="6" fillId="3" borderId="1" xfId="3" applyFont="1" applyFill="1" applyBorder="1" applyAlignment="1">
      <alignment horizontal="center" vertical="center" wrapText="1"/>
    </xf>
    <xf numFmtId="0" fontId="6" fillId="3" borderId="1" xfId="4" applyFont="1" applyFill="1" applyBorder="1" applyAlignment="1">
      <alignment horizontal="center" vertical="center" wrapText="1"/>
    </xf>
    <xf numFmtId="165" fontId="6" fillId="3" borderId="1" xfId="1" applyNumberFormat="1" applyFont="1" applyFill="1" applyBorder="1" applyAlignment="1">
      <alignment horizontal="center" vertical="center"/>
    </xf>
    <xf numFmtId="0" fontId="6" fillId="3" borderId="1" xfId="5" applyFont="1" applyFill="1" applyBorder="1" applyAlignment="1">
      <alignment horizontal="center" vertical="center" wrapText="1"/>
    </xf>
  </cellXfs>
  <cellStyles count="13">
    <cellStyle name="Millares" xfId="1" builtinId="3"/>
    <cellStyle name="Normal" xfId="0" builtinId="0"/>
    <cellStyle name="Normal 2" xfId="12"/>
    <cellStyle name="style1749130342534" xfId="2"/>
    <cellStyle name="style1749130342627" xfId="3"/>
    <cellStyle name="style1749130343549" xfId="4"/>
    <cellStyle name="style1749130343659" xfId="6"/>
    <cellStyle name="style1749130343768" xfId="5"/>
    <cellStyle name="style1749130344987" xfId="7"/>
    <cellStyle name="style1749130345081" xfId="8"/>
    <cellStyle name="style1749130345550" xfId="9"/>
    <cellStyle name="style1749130346550" xfId="10"/>
    <cellStyle name="style1749130346675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773</xdr:row>
      <xdr:rowOff>38100</xdr:rowOff>
    </xdr:from>
    <xdr:to>
      <xdr:col>0</xdr:col>
      <xdr:colOff>371475</xdr:colOff>
      <xdr:row>775</xdr:row>
      <xdr:rowOff>152400</xdr:rowOff>
    </xdr:to>
    <xdr:sp macro="" textlink="">
      <xdr:nvSpPr>
        <xdr:cNvPr id="2" name="Cerrar llave 1"/>
        <xdr:cNvSpPr/>
      </xdr:nvSpPr>
      <xdr:spPr>
        <a:xfrm>
          <a:off x="285750" y="152028525"/>
          <a:ext cx="85725" cy="43815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PA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776"/>
  <sheetViews>
    <sheetView showGridLines="0" tabSelected="1" zoomScaleNormal="100" zoomScaleSheetLayoutView="115" workbookViewId="0">
      <selection activeCell="A2" sqref="A2:A3"/>
    </sheetView>
  </sheetViews>
  <sheetFormatPr baseColWidth="10" defaultColWidth="9.140625" defaultRowHeight="12.75" x14ac:dyDescent="0.2"/>
  <cols>
    <col min="1" max="1" width="37.140625" style="2" customWidth="1"/>
    <col min="2" max="3" width="15" style="2" customWidth="1"/>
    <col min="4" max="4" width="15.140625" style="2" customWidth="1"/>
    <col min="5" max="5" width="15.5703125" style="2" customWidth="1"/>
    <col min="6" max="6" width="15.42578125" style="1" customWidth="1"/>
    <col min="7" max="7" width="7.5703125" style="1" customWidth="1"/>
    <col min="8" max="16384" width="9.140625" style="2"/>
  </cols>
  <sheetData>
    <row r="1" spans="1:7" ht="60" customHeight="1" x14ac:dyDescent="0.2">
      <c r="A1" s="20" t="s">
        <v>724</v>
      </c>
      <c r="B1" s="20"/>
      <c r="C1" s="20"/>
      <c r="D1" s="20"/>
      <c r="E1" s="20"/>
      <c r="F1" s="20"/>
    </row>
    <row r="2" spans="1:7" ht="30" customHeight="1" x14ac:dyDescent="0.2">
      <c r="A2" s="21" t="s">
        <v>0</v>
      </c>
      <c r="B2" s="22" t="s">
        <v>1</v>
      </c>
      <c r="C2" s="23" t="s">
        <v>706</v>
      </c>
      <c r="D2" s="23"/>
      <c r="E2" s="23"/>
      <c r="F2" s="24" t="s">
        <v>726</v>
      </c>
    </row>
    <row r="3" spans="1:7" ht="30" customHeight="1" x14ac:dyDescent="0.2">
      <c r="A3" s="21"/>
      <c r="B3" s="22"/>
      <c r="C3" s="6" t="s">
        <v>2</v>
      </c>
      <c r="D3" s="6" t="s">
        <v>3</v>
      </c>
      <c r="E3" s="6" t="s">
        <v>4</v>
      </c>
      <c r="F3" s="24"/>
    </row>
    <row r="4" spans="1:7" ht="21" customHeight="1" x14ac:dyDescent="0.2">
      <c r="A4" s="7" t="s">
        <v>707</v>
      </c>
      <c r="B4" s="10">
        <f>SUM(B5+B50+B110+B157+B276+B304+B361+B449+B501+B567+B685+B691+B698)</f>
        <v>71867</v>
      </c>
      <c r="C4" s="11">
        <f>SUM(C5+C50+C110+C157+C276+C304+C361+C449+C501+C567+C685+C691+C698)</f>
        <v>3759.009553936</v>
      </c>
      <c r="D4" s="11">
        <f>SUM(D5+D50+D110+D157+D276+D304+D361+D449+D501+D567+D685+D691+D698)</f>
        <v>238.20043563299242</v>
      </c>
      <c r="E4" s="11">
        <f>SUM(E5+E50+E110+E157+E276+E304+E361+E449+E501+E567+E685+E691+E698)</f>
        <v>14.599906062290582</v>
      </c>
      <c r="F4" s="12">
        <f>SUM(F5+F50+F110+F157+F276+F304+F361+F449+F501+F567+F685+F691+F698)</f>
        <v>79972.567600000009</v>
      </c>
    </row>
    <row r="5" spans="1:7" ht="21" customHeight="1" x14ac:dyDescent="0.2">
      <c r="A5" s="8" t="s">
        <v>5</v>
      </c>
      <c r="B5" s="10">
        <f>(B6+B13+B32+B39)</f>
        <v>1384</v>
      </c>
      <c r="C5" s="11">
        <f>(C6+C13+C32+C39)</f>
        <v>19.593999949000001</v>
      </c>
      <c r="D5" s="11">
        <f t="shared" ref="D5:F5" si="0">(D6+D13+D32+D39)</f>
        <v>2.0048541628362679</v>
      </c>
      <c r="E5" s="11">
        <f t="shared" si="0"/>
        <v>0</v>
      </c>
      <c r="F5" s="12">
        <f t="shared" si="0"/>
        <v>400.61109999999991</v>
      </c>
    </row>
    <row r="6" spans="1:7" ht="15" customHeight="1" x14ac:dyDescent="0.2">
      <c r="A6" s="8" t="s">
        <v>21</v>
      </c>
      <c r="B6" s="10">
        <v>47</v>
      </c>
      <c r="C6" s="11">
        <v>0.38711111099999995</v>
      </c>
      <c r="D6" s="11">
        <v>1.1999999866666668E-2</v>
      </c>
      <c r="E6" s="11">
        <v>0</v>
      </c>
      <c r="F6" s="12">
        <v>7.3249999999999993</v>
      </c>
    </row>
    <row r="7" spans="1:7" ht="15" customHeight="1" x14ac:dyDescent="0.2">
      <c r="A7" s="8" t="s">
        <v>637</v>
      </c>
      <c r="B7" s="13">
        <v>5</v>
      </c>
      <c r="C7" s="14">
        <v>1.8888888E-2</v>
      </c>
      <c r="D7" s="14">
        <v>2.6666669999999993E-3</v>
      </c>
      <c r="E7" s="14">
        <v>0</v>
      </c>
      <c r="F7" s="15">
        <v>0.25</v>
      </c>
      <c r="G7" s="1" t="s">
        <v>17</v>
      </c>
    </row>
    <row r="8" spans="1:7" ht="15" customHeight="1" x14ac:dyDescent="0.2">
      <c r="A8" s="8" t="s">
        <v>22</v>
      </c>
      <c r="B8" s="13">
        <v>6</v>
      </c>
      <c r="C8" s="14">
        <v>0.155111112</v>
      </c>
      <c r="D8" s="14">
        <v>0</v>
      </c>
      <c r="E8" s="14">
        <v>0</v>
      </c>
      <c r="F8" s="15">
        <v>3.3299999999999996</v>
      </c>
    </row>
    <row r="9" spans="1:7" ht="15" customHeight="1" x14ac:dyDescent="0.2">
      <c r="A9" s="8" t="s">
        <v>23</v>
      </c>
      <c r="B9" s="13">
        <v>3</v>
      </c>
      <c r="C9" s="14">
        <v>8.8888890000000005E-3</v>
      </c>
      <c r="D9" s="14">
        <v>0</v>
      </c>
      <c r="E9" s="14">
        <v>0</v>
      </c>
      <c r="F9" s="15">
        <v>0.18</v>
      </c>
    </row>
    <row r="10" spans="1:7" ht="15" customHeight="1" x14ac:dyDescent="0.2">
      <c r="A10" s="8" t="s">
        <v>24</v>
      </c>
      <c r="B10" s="13">
        <v>13</v>
      </c>
      <c r="C10" s="14">
        <v>5.3333334000000003E-2</v>
      </c>
      <c r="D10" s="14">
        <v>4.8888882000000002E-3</v>
      </c>
      <c r="E10" s="14">
        <v>0</v>
      </c>
      <c r="F10" s="15">
        <v>0.44500000000000001</v>
      </c>
    </row>
    <row r="11" spans="1:7" ht="15" customHeight="1" x14ac:dyDescent="0.2">
      <c r="A11" s="8" t="s">
        <v>25</v>
      </c>
      <c r="B11" s="13">
        <v>18</v>
      </c>
      <c r="C11" s="14">
        <v>0.14200000000000004</v>
      </c>
      <c r="D11" s="14">
        <v>4.4444446666666668E-3</v>
      </c>
      <c r="E11" s="14">
        <v>0</v>
      </c>
      <c r="F11" s="15">
        <v>2.94</v>
      </c>
    </row>
    <row r="12" spans="1:7" ht="15" customHeight="1" x14ac:dyDescent="0.2">
      <c r="A12" s="8" t="s">
        <v>26</v>
      </c>
      <c r="B12" s="13">
        <v>2</v>
      </c>
      <c r="C12" s="14">
        <v>8.8888879999999993E-3</v>
      </c>
      <c r="D12" s="14">
        <v>0</v>
      </c>
      <c r="E12" s="14">
        <v>0</v>
      </c>
      <c r="F12" s="15">
        <v>0.18</v>
      </c>
    </row>
    <row r="13" spans="1:7" ht="15" customHeight="1" x14ac:dyDescent="0.2">
      <c r="A13" s="8" t="s">
        <v>27</v>
      </c>
      <c r="B13" s="10">
        <v>993</v>
      </c>
      <c r="C13" s="11">
        <v>14.577999959000003</v>
      </c>
      <c r="D13" s="11">
        <v>1.7164176558447093</v>
      </c>
      <c r="E13" s="11">
        <v>0</v>
      </c>
      <c r="F13" s="12">
        <v>294.15559999999994</v>
      </c>
    </row>
    <row r="14" spans="1:7" ht="15" customHeight="1" x14ac:dyDescent="0.2">
      <c r="A14" s="8" t="s">
        <v>638</v>
      </c>
      <c r="B14" s="13">
        <v>46</v>
      </c>
      <c r="C14" s="14">
        <v>0.14755555700000003</v>
      </c>
      <c r="D14" s="14">
        <v>7.1111112761904748E-3</v>
      </c>
      <c r="E14" s="14">
        <v>0</v>
      </c>
      <c r="F14" s="15">
        <v>5.4569999999999999</v>
      </c>
    </row>
    <row r="15" spans="1:7" ht="15" customHeight="1" x14ac:dyDescent="0.2">
      <c r="A15" s="8" t="s">
        <v>28</v>
      </c>
      <c r="B15" s="13">
        <v>76</v>
      </c>
      <c r="C15" s="14">
        <v>0.44822222000000012</v>
      </c>
      <c r="D15" s="14">
        <v>5.096888871666666E-2</v>
      </c>
      <c r="E15" s="14">
        <v>0</v>
      </c>
      <c r="F15" s="15">
        <v>10.230000000000002</v>
      </c>
    </row>
    <row r="16" spans="1:7" ht="15" customHeight="1" x14ac:dyDescent="0.2">
      <c r="A16" s="8" t="s">
        <v>29</v>
      </c>
      <c r="B16" s="13">
        <v>180</v>
      </c>
      <c r="C16" s="14">
        <v>2.4786666640000004</v>
      </c>
      <c r="D16" s="14">
        <v>0.2416955068864434</v>
      </c>
      <c r="E16" s="14">
        <v>0</v>
      </c>
      <c r="F16" s="15">
        <v>49.314999999999998</v>
      </c>
    </row>
    <row r="17" spans="1:6" ht="15" customHeight="1" x14ac:dyDescent="0.2">
      <c r="A17" s="8" t="s">
        <v>30</v>
      </c>
      <c r="B17" s="13">
        <v>93</v>
      </c>
      <c r="C17" s="14">
        <v>0.60755555100000003</v>
      </c>
      <c r="D17" s="14">
        <v>4.8345297870695941E-2</v>
      </c>
      <c r="E17" s="14">
        <v>0</v>
      </c>
      <c r="F17" s="15">
        <v>15.009999999999998</v>
      </c>
    </row>
    <row r="18" spans="1:6" ht="15" customHeight="1" x14ac:dyDescent="0.2">
      <c r="A18" s="8" t="s">
        <v>31</v>
      </c>
      <c r="B18" s="13">
        <v>9</v>
      </c>
      <c r="C18" s="14">
        <v>0.19222222099999997</v>
      </c>
      <c r="D18" s="14">
        <v>1.1944444E-2</v>
      </c>
      <c r="E18" s="14">
        <v>0</v>
      </c>
      <c r="F18" s="15">
        <v>4.22</v>
      </c>
    </row>
    <row r="19" spans="1:6" ht="15" customHeight="1" x14ac:dyDescent="0.2">
      <c r="A19" s="8" t="s">
        <v>32</v>
      </c>
      <c r="B19" s="13">
        <v>33</v>
      </c>
      <c r="C19" s="14">
        <v>0.80777777599999989</v>
      </c>
      <c r="D19" s="14">
        <v>5.7722222066666662E-2</v>
      </c>
      <c r="E19" s="14">
        <v>0</v>
      </c>
      <c r="F19" s="15">
        <v>15.099999999999994</v>
      </c>
    </row>
    <row r="20" spans="1:6" ht="15" customHeight="1" x14ac:dyDescent="0.2">
      <c r="A20" s="8" t="s">
        <v>33</v>
      </c>
      <c r="B20" s="13">
        <v>12</v>
      </c>
      <c r="C20" s="14">
        <v>7.0888887000000012E-2</v>
      </c>
      <c r="D20" s="14">
        <v>6.6666660000000008E-3</v>
      </c>
      <c r="E20" s="14">
        <v>0</v>
      </c>
      <c r="F20" s="15">
        <v>2.0880000000000001</v>
      </c>
    </row>
    <row r="21" spans="1:6" ht="15" customHeight="1" x14ac:dyDescent="0.2">
      <c r="A21" s="8" t="s">
        <v>34</v>
      </c>
      <c r="B21" s="13">
        <v>5</v>
      </c>
      <c r="C21" s="14">
        <v>0.52866666600000001</v>
      </c>
      <c r="D21" s="14">
        <v>6.0000000000000001E-3</v>
      </c>
      <c r="E21" s="14">
        <v>0</v>
      </c>
      <c r="F21" s="15">
        <v>10.250000000000002</v>
      </c>
    </row>
    <row r="22" spans="1:6" ht="15" customHeight="1" x14ac:dyDescent="0.2">
      <c r="A22" s="8" t="s">
        <v>35</v>
      </c>
      <c r="B22" s="13">
        <v>47</v>
      </c>
      <c r="C22" s="14">
        <v>0.28999999700000001</v>
      </c>
      <c r="D22" s="14">
        <v>1.3188888349999999E-2</v>
      </c>
      <c r="E22" s="14">
        <v>0</v>
      </c>
      <c r="F22" s="15">
        <v>5.6169999999999991</v>
      </c>
    </row>
    <row r="23" spans="1:6" ht="15" customHeight="1" x14ac:dyDescent="0.2">
      <c r="A23" s="8" t="s">
        <v>36</v>
      </c>
      <c r="B23" s="13">
        <v>112</v>
      </c>
      <c r="C23" s="14">
        <v>0.83799999099999967</v>
      </c>
      <c r="D23" s="14">
        <v>6.1066666669047635E-2</v>
      </c>
      <c r="E23" s="14">
        <v>0</v>
      </c>
      <c r="F23" s="15">
        <v>20.684999999999992</v>
      </c>
    </row>
    <row r="24" spans="1:6" ht="15" customHeight="1" x14ac:dyDescent="0.2">
      <c r="A24" s="8" t="s">
        <v>37</v>
      </c>
      <c r="B24" s="13">
        <v>19</v>
      </c>
      <c r="C24" s="14">
        <v>0.109555556</v>
      </c>
      <c r="D24" s="14">
        <v>8.0000001823529419E-3</v>
      </c>
      <c r="E24" s="14">
        <v>0</v>
      </c>
      <c r="F24" s="15">
        <v>2.1246</v>
      </c>
    </row>
    <row r="25" spans="1:6" ht="15" customHeight="1" x14ac:dyDescent="0.2">
      <c r="A25" s="8" t="s">
        <v>38</v>
      </c>
      <c r="B25" s="13">
        <v>78</v>
      </c>
      <c r="C25" s="14">
        <v>1.3844444340000002</v>
      </c>
      <c r="D25" s="14">
        <v>0.1544126979615385</v>
      </c>
      <c r="E25" s="14">
        <v>0</v>
      </c>
      <c r="F25" s="15">
        <v>23.97</v>
      </c>
    </row>
    <row r="26" spans="1:6" ht="15" customHeight="1" x14ac:dyDescent="0.2">
      <c r="A26" s="8" t="s">
        <v>39</v>
      </c>
      <c r="B26" s="13">
        <v>111</v>
      </c>
      <c r="C26" s="14">
        <v>4.8359999989999984</v>
      </c>
      <c r="D26" s="14">
        <v>0.89468040280579963</v>
      </c>
      <c r="E26" s="14">
        <v>0</v>
      </c>
      <c r="F26" s="15">
        <v>93.14</v>
      </c>
    </row>
    <row r="27" spans="1:6" ht="15" customHeight="1" x14ac:dyDescent="0.2">
      <c r="A27" s="8" t="s">
        <v>40</v>
      </c>
      <c r="B27" s="13">
        <v>17</v>
      </c>
      <c r="C27" s="14">
        <v>0.102888887</v>
      </c>
      <c r="D27" s="14">
        <v>6.2222224499999994E-3</v>
      </c>
      <c r="E27" s="14">
        <v>0</v>
      </c>
      <c r="F27" s="15">
        <v>1.569</v>
      </c>
    </row>
    <row r="28" spans="1:6" ht="15" customHeight="1" x14ac:dyDescent="0.2">
      <c r="A28" s="8" t="s">
        <v>41</v>
      </c>
      <c r="B28" s="13">
        <v>43</v>
      </c>
      <c r="C28" s="14">
        <v>0.64266666700000008</v>
      </c>
      <c r="D28" s="14">
        <v>6.0225974092640695E-2</v>
      </c>
      <c r="E28" s="14">
        <v>0</v>
      </c>
      <c r="F28" s="15">
        <v>13.649999999999999</v>
      </c>
    </row>
    <row r="29" spans="1:6" ht="15" customHeight="1" x14ac:dyDescent="0.2">
      <c r="A29" s="8" t="s">
        <v>42</v>
      </c>
      <c r="B29" s="13">
        <v>86</v>
      </c>
      <c r="C29" s="14">
        <v>0.63066666400000004</v>
      </c>
      <c r="D29" s="14">
        <v>7.2444444016666665E-2</v>
      </c>
      <c r="E29" s="14">
        <v>0</v>
      </c>
      <c r="F29" s="15">
        <v>12.32</v>
      </c>
    </row>
    <row r="30" spans="1:6" ht="15" customHeight="1" x14ac:dyDescent="0.2">
      <c r="A30" s="8" t="s">
        <v>43</v>
      </c>
      <c r="B30" s="13">
        <v>10</v>
      </c>
      <c r="C30" s="14">
        <v>0.22444444499999996</v>
      </c>
      <c r="D30" s="14">
        <v>1.5722222500000001E-2</v>
      </c>
      <c r="E30" s="14">
        <v>0</v>
      </c>
      <c r="F30" s="15">
        <v>4.8800000000000008</v>
      </c>
    </row>
    <row r="31" spans="1:6" ht="15" customHeight="1" x14ac:dyDescent="0.2">
      <c r="A31" s="8" t="s">
        <v>44</v>
      </c>
      <c r="B31" s="13">
        <v>16</v>
      </c>
      <c r="C31" s="14">
        <v>0.23777777700000005</v>
      </c>
      <c r="D31" s="14">
        <v>0</v>
      </c>
      <c r="E31" s="14">
        <v>0</v>
      </c>
      <c r="F31" s="15">
        <v>4.53</v>
      </c>
    </row>
    <row r="32" spans="1:6" ht="15" customHeight="1" x14ac:dyDescent="0.2">
      <c r="A32" s="8" t="s">
        <v>45</v>
      </c>
      <c r="B32" s="10">
        <v>127</v>
      </c>
      <c r="C32" s="11">
        <v>2.1895555499999997</v>
      </c>
      <c r="D32" s="11">
        <v>9.0325395980952405E-2</v>
      </c>
      <c r="E32" s="11">
        <v>0</v>
      </c>
      <c r="F32" s="12">
        <v>53.180000000000014</v>
      </c>
    </row>
    <row r="33" spans="1:6" ht="15" customHeight="1" x14ac:dyDescent="0.2">
      <c r="A33" s="8" t="s">
        <v>639</v>
      </c>
      <c r="B33" s="13">
        <v>14</v>
      </c>
      <c r="C33" s="14">
        <v>0.33399999899999999</v>
      </c>
      <c r="D33" s="14">
        <v>8.2222220999999991E-3</v>
      </c>
      <c r="E33" s="14">
        <v>0</v>
      </c>
      <c r="F33" s="15">
        <v>7.2200000000000006</v>
      </c>
    </row>
    <row r="34" spans="1:6" ht="15" customHeight="1" x14ac:dyDescent="0.2">
      <c r="A34" s="8" t="s">
        <v>46</v>
      </c>
      <c r="B34" s="13">
        <v>7</v>
      </c>
      <c r="C34" s="14">
        <v>7.0444444000000009E-2</v>
      </c>
      <c r="D34" s="14">
        <v>2.222222333333333E-3</v>
      </c>
      <c r="E34" s="14">
        <v>0</v>
      </c>
      <c r="F34" s="15">
        <v>2.11</v>
      </c>
    </row>
    <row r="35" spans="1:6" ht="15" customHeight="1" x14ac:dyDescent="0.2">
      <c r="A35" s="8" t="s">
        <v>47</v>
      </c>
      <c r="B35" s="13">
        <v>23</v>
      </c>
      <c r="C35" s="14">
        <v>0.445333333</v>
      </c>
      <c r="D35" s="14">
        <v>9.6031743809523798E-3</v>
      </c>
      <c r="E35" s="14">
        <v>0</v>
      </c>
      <c r="F35" s="15">
        <v>9.6999999999999993</v>
      </c>
    </row>
    <row r="36" spans="1:6" ht="15" customHeight="1" x14ac:dyDescent="0.2">
      <c r="A36" s="8" t="s">
        <v>48</v>
      </c>
      <c r="B36" s="13">
        <v>9</v>
      </c>
      <c r="C36" s="14">
        <v>0.104222221</v>
      </c>
      <c r="D36" s="14">
        <v>0</v>
      </c>
      <c r="E36" s="14">
        <v>0</v>
      </c>
      <c r="F36" s="15">
        <v>2.1</v>
      </c>
    </row>
    <row r="37" spans="1:6" ht="15" customHeight="1" x14ac:dyDescent="0.2">
      <c r="A37" s="8" t="s">
        <v>49</v>
      </c>
      <c r="B37" s="13">
        <v>31</v>
      </c>
      <c r="C37" s="14">
        <v>0.31177777500000003</v>
      </c>
      <c r="D37" s="14">
        <v>0</v>
      </c>
      <c r="E37" s="14">
        <v>0</v>
      </c>
      <c r="F37" s="15">
        <v>7.1999999999999993</v>
      </c>
    </row>
    <row r="38" spans="1:6" ht="15" customHeight="1" x14ac:dyDescent="0.2">
      <c r="A38" s="8" t="s">
        <v>50</v>
      </c>
      <c r="B38" s="13">
        <v>43</v>
      </c>
      <c r="C38" s="14">
        <v>0.92377777800000027</v>
      </c>
      <c r="D38" s="14">
        <v>7.0277777166666666E-2</v>
      </c>
      <c r="E38" s="14">
        <v>0</v>
      </c>
      <c r="F38" s="15">
        <v>24.85</v>
      </c>
    </row>
    <row r="39" spans="1:6" ht="15" customHeight="1" x14ac:dyDescent="0.2">
      <c r="A39" s="8" t="s">
        <v>51</v>
      </c>
      <c r="B39" s="10">
        <v>217</v>
      </c>
      <c r="C39" s="11">
        <v>2.4393333289999992</v>
      </c>
      <c r="D39" s="11">
        <v>0.18611111114393941</v>
      </c>
      <c r="E39" s="11">
        <v>0</v>
      </c>
      <c r="F39" s="12">
        <v>45.950499999999963</v>
      </c>
    </row>
    <row r="40" spans="1:6" ht="15" customHeight="1" x14ac:dyDescent="0.2">
      <c r="A40" s="8" t="s">
        <v>640</v>
      </c>
      <c r="B40" s="13">
        <v>42</v>
      </c>
      <c r="C40" s="14">
        <v>0.18711110799999994</v>
      </c>
      <c r="D40" s="14">
        <v>2.1555555472727275E-2</v>
      </c>
      <c r="E40" s="14">
        <v>0</v>
      </c>
      <c r="F40" s="15">
        <v>3.0107999999999993</v>
      </c>
    </row>
    <row r="41" spans="1:6" ht="15" customHeight="1" x14ac:dyDescent="0.2">
      <c r="A41" s="8" t="s">
        <v>52</v>
      </c>
      <c r="B41" s="13">
        <v>10</v>
      </c>
      <c r="C41" s="14">
        <v>7.0222223E-2</v>
      </c>
      <c r="D41" s="14">
        <v>0</v>
      </c>
      <c r="E41" s="14">
        <v>0</v>
      </c>
      <c r="F41" s="15">
        <v>1.25</v>
      </c>
    </row>
    <row r="42" spans="1:6" ht="15" customHeight="1" x14ac:dyDescent="0.2">
      <c r="A42" s="8" t="s">
        <v>53</v>
      </c>
      <c r="B42" s="13">
        <v>37</v>
      </c>
      <c r="C42" s="14">
        <v>0.17911110800000002</v>
      </c>
      <c r="D42" s="14">
        <v>0.01</v>
      </c>
      <c r="E42" s="14">
        <v>0</v>
      </c>
      <c r="F42" s="15">
        <v>3.2775000000000003</v>
      </c>
    </row>
    <row r="43" spans="1:6" ht="15" customHeight="1" x14ac:dyDescent="0.2">
      <c r="A43" s="8" t="s">
        <v>54</v>
      </c>
      <c r="B43" s="13">
        <v>4</v>
      </c>
      <c r="C43" s="14">
        <v>0.02</v>
      </c>
      <c r="D43" s="14">
        <v>0</v>
      </c>
      <c r="E43" s="14">
        <v>0</v>
      </c>
      <c r="F43" s="15">
        <v>0.36</v>
      </c>
    </row>
    <row r="44" spans="1:6" ht="15" customHeight="1" x14ac:dyDescent="0.2">
      <c r="A44" s="8" t="s">
        <v>55</v>
      </c>
      <c r="B44" s="13">
        <v>34</v>
      </c>
      <c r="C44" s="14">
        <v>0.92822222499999985</v>
      </c>
      <c r="D44" s="14">
        <v>1.7555556000000007E-2</v>
      </c>
      <c r="E44" s="14">
        <v>0</v>
      </c>
      <c r="F44" s="15">
        <v>17.8644</v>
      </c>
    </row>
    <row r="45" spans="1:6" ht="15" customHeight="1" x14ac:dyDescent="0.2">
      <c r="A45" s="8" t="s">
        <v>56</v>
      </c>
      <c r="B45" s="13">
        <v>15</v>
      </c>
      <c r="C45" s="14">
        <v>0.14000000100000001</v>
      </c>
      <c r="D45" s="14">
        <v>4.6222222454545443E-2</v>
      </c>
      <c r="E45" s="14">
        <v>0</v>
      </c>
      <c r="F45" s="15">
        <v>1.57</v>
      </c>
    </row>
    <row r="46" spans="1:6" ht="15" customHeight="1" x14ac:dyDescent="0.2">
      <c r="A46" s="8" t="s">
        <v>57</v>
      </c>
      <c r="B46" s="13">
        <v>11</v>
      </c>
      <c r="C46" s="14">
        <v>0.16533333300000003</v>
      </c>
      <c r="D46" s="14">
        <v>1.6444444549999999E-2</v>
      </c>
      <c r="E46" s="14">
        <v>0</v>
      </c>
      <c r="F46" s="15">
        <v>5.45</v>
      </c>
    </row>
    <row r="47" spans="1:6" ht="15" customHeight="1" x14ac:dyDescent="0.2">
      <c r="A47" s="8" t="s">
        <v>58</v>
      </c>
      <c r="B47" s="13">
        <v>28</v>
      </c>
      <c r="C47" s="14">
        <v>0.37955555699999988</v>
      </c>
      <c r="D47" s="14">
        <v>6.2222219999999995E-3</v>
      </c>
      <c r="E47" s="14">
        <v>0</v>
      </c>
      <c r="F47" s="15">
        <v>6.8500000000000032</v>
      </c>
    </row>
    <row r="48" spans="1:6" ht="15" customHeight="1" x14ac:dyDescent="0.2">
      <c r="A48" s="8" t="s">
        <v>59</v>
      </c>
      <c r="B48" s="13">
        <v>7</v>
      </c>
      <c r="C48" s="14">
        <v>5.2444444E-2</v>
      </c>
      <c r="D48" s="14">
        <v>0</v>
      </c>
      <c r="E48" s="14">
        <v>0</v>
      </c>
      <c r="F48" s="15">
        <v>1.41</v>
      </c>
    </row>
    <row r="49" spans="1:6" ht="15" customHeight="1" x14ac:dyDescent="0.2">
      <c r="A49" s="8" t="s">
        <v>60</v>
      </c>
      <c r="B49" s="13">
        <v>29</v>
      </c>
      <c r="C49" s="14">
        <v>0.31733333000000002</v>
      </c>
      <c r="D49" s="14">
        <v>6.8111110666666669E-2</v>
      </c>
      <c r="E49" s="14">
        <v>0</v>
      </c>
      <c r="F49" s="15">
        <v>4.9077999999999991</v>
      </c>
    </row>
    <row r="50" spans="1:6" ht="21" customHeight="1" x14ac:dyDescent="0.2">
      <c r="A50" s="8" t="s">
        <v>6</v>
      </c>
      <c r="B50" s="10">
        <f>SUM(B51+B60+B71+B79+B87+B93)</f>
        <v>10787</v>
      </c>
      <c r="C50" s="11">
        <f>SUM(C51+C60+C71+C79+C87+C93)</f>
        <v>302.38955522299989</v>
      </c>
      <c r="D50" s="11">
        <f>SUM(D51+D60+D71+D79+D87+D93)</f>
        <v>20.351362246599834</v>
      </c>
      <c r="E50" s="11">
        <f>SUM(E51+E60+E71+E79+E87+E93)</f>
        <v>3.2891930379228079E-2</v>
      </c>
      <c r="F50" s="12">
        <f>SUM(F51+F60+F71+F79+F87+F93)</f>
        <v>10374.239399999991</v>
      </c>
    </row>
    <row r="51" spans="1:6" ht="15" customHeight="1" x14ac:dyDescent="0.2">
      <c r="A51" s="8" t="s">
        <v>61</v>
      </c>
      <c r="B51" s="10">
        <v>420</v>
      </c>
      <c r="C51" s="11">
        <v>12.465999997000008</v>
      </c>
      <c r="D51" s="11">
        <v>0.40713174617063508</v>
      </c>
      <c r="E51" s="11">
        <v>0</v>
      </c>
      <c r="F51" s="12">
        <v>226.0199999999999</v>
      </c>
    </row>
    <row r="52" spans="1:6" ht="15" customHeight="1" x14ac:dyDescent="0.2">
      <c r="A52" s="8" t="s">
        <v>641</v>
      </c>
      <c r="B52" s="13">
        <v>89</v>
      </c>
      <c r="C52" s="14">
        <v>1.2840000020000004</v>
      </c>
      <c r="D52" s="14">
        <v>8.4888889127777797E-2</v>
      </c>
      <c r="E52" s="14">
        <v>0</v>
      </c>
      <c r="F52" s="15">
        <v>22.899999999999991</v>
      </c>
    </row>
    <row r="53" spans="1:6" ht="15" customHeight="1" x14ac:dyDescent="0.2">
      <c r="A53" s="8" t="s">
        <v>62</v>
      </c>
      <c r="B53" s="13">
        <v>17</v>
      </c>
      <c r="C53" s="14">
        <v>0.57866666700000002</v>
      </c>
      <c r="D53" s="14">
        <v>9.9999999999999985E-3</v>
      </c>
      <c r="E53" s="14">
        <v>0</v>
      </c>
      <c r="F53" s="15">
        <v>13.479999999999999</v>
      </c>
    </row>
    <row r="54" spans="1:6" ht="15" customHeight="1" x14ac:dyDescent="0.2">
      <c r="A54" s="8" t="s">
        <v>63</v>
      </c>
      <c r="B54" s="13">
        <v>22</v>
      </c>
      <c r="C54" s="14">
        <v>0.26711111199999998</v>
      </c>
      <c r="D54" s="14">
        <v>1.0000000000000002E-3</v>
      </c>
      <c r="E54" s="14">
        <v>0</v>
      </c>
      <c r="F54" s="15">
        <v>7.4300000000000006</v>
      </c>
    </row>
    <row r="55" spans="1:6" ht="15" customHeight="1" x14ac:dyDescent="0.2">
      <c r="A55" s="8" t="s">
        <v>64</v>
      </c>
      <c r="B55" s="13">
        <v>32</v>
      </c>
      <c r="C55" s="14">
        <v>0.26200000000000007</v>
      </c>
      <c r="D55" s="14">
        <v>4.0000004333333328E-3</v>
      </c>
      <c r="E55" s="14">
        <v>0</v>
      </c>
      <c r="F55" s="15">
        <v>5.839999999999999</v>
      </c>
    </row>
    <row r="56" spans="1:6" ht="15" customHeight="1" x14ac:dyDescent="0.2">
      <c r="A56" s="8" t="s">
        <v>65</v>
      </c>
      <c r="B56" s="13">
        <v>59</v>
      </c>
      <c r="C56" s="14">
        <v>0.54244444199999997</v>
      </c>
      <c r="D56" s="14">
        <v>6.682222173333334E-2</v>
      </c>
      <c r="E56" s="14">
        <v>0</v>
      </c>
      <c r="F56" s="15">
        <v>6.160000000000001</v>
      </c>
    </row>
    <row r="57" spans="1:6" ht="15" customHeight="1" x14ac:dyDescent="0.2">
      <c r="A57" s="8" t="s">
        <v>66</v>
      </c>
      <c r="B57" s="13">
        <v>90</v>
      </c>
      <c r="C57" s="14">
        <v>4.1402222180000008</v>
      </c>
      <c r="D57" s="14">
        <v>0.15922222224999996</v>
      </c>
      <c r="E57" s="14">
        <v>0</v>
      </c>
      <c r="F57" s="15">
        <v>61.059999999999974</v>
      </c>
    </row>
    <row r="58" spans="1:6" ht="15" customHeight="1" x14ac:dyDescent="0.2">
      <c r="A58" s="8" t="s">
        <v>67</v>
      </c>
      <c r="B58" s="13">
        <v>93</v>
      </c>
      <c r="C58" s="14">
        <v>2.154888889</v>
      </c>
      <c r="D58" s="14">
        <v>5.3198412626190482E-2</v>
      </c>
      <c r="E58" s="14">
        <v>0</v>
      </c>
      <c r="F58" s="15">
        <v>48.340000000000011</v>
      </c>
    </row>
    <row r="59" spans="1:6" ht="15" customHeight="1" x14ac:dyDescent="0.2">
      <c r="A59" s="8" t="s">
        <v>68</v>
      </c>
      <c r="B59" s="13">
        <v>18</v>
      </c>
      <c r="C59" s="14">
        <v>3.2366666670000002</v>
      </c>
      <c r="D59" s="14">
        <v>2.7999999999999997E-2</v>
      </c>
      <c r="E59" s="14">
        <v>0</v>
      </c>
      <c r="F59" s="15">
        <v>60.809999999999995</v>
      </c>
    </row>
    <row r="60" spans="1:6" ht="15" customHeight="1" x14ac:dyDescent="0.2">
      <c r="A60" s="8" t="s">
        <v>69</v>
      </c>
      <c r="B60" s="10">
        <v>2365</v>
      </c>
      <c r="C60" s="11">
        <v>25.510444359000019</v>
      </c>
      <c r="D60" s="11">
        <v>2.5913886677704832</v>
      </c>
      <c r="E60" s="11">
        <v>0.02</v>
      </c>
      <c r="F60" s="12">
        <v>5100.0149999999931</v>
      </c>
    </row>
    <row r="61" spans="1:6" ht="15" customHeight="1" x14ac:dyDescent="0.2">
      <c r="A61" s="8" t="s">
        <v>642</v>
      </c>
      <c r="B61" s="13">
        <v>173</v>
      </c>
      <c r="C61" s="14">
        <v>1.5471111020000003</v>
      </c>
      <c r="D61" s="14">
        <v>0.11379999938333324</v>
      </c>
      <c r="E61" s="14">
        <v>0</v>
      </c>
      <c r="F61" s="15">
        <v>31.979999999999993</v>
      </c>
    </row>
    <row r="62" spans="1:6" ht="15" customHeight="1" x14ac:dyDescent="0.2">
      <c r="A62" s="8" t="s">
        <v>70</v>
      </c>
      <c r="B62" s="13">
        <v>267</v>
      </c>
      <c r="C62" s="14">
        <v>2.935777769</v>
      </c>
      <c r="D62" s="14">
        <v>0.32793492108988109</v>
      </c>
      <c r="E62" s="14">
        <v>0</v>
      </c>
      <c r="F62" s="15">
        <v>64.52</v>
      </c>
    </row>
    <row r="63" spans="1:6" ht="15" customHeight="1" x14ac:dyDescent="0.2">
      <c r="A63" s="8" t="s">
        <v>71</v>
      </c>
      <c r="B63" s="13">
        <v>188</v>
      </c>
      <c r="C63" s="14">
        <v>0.91733332700000048</v>
      </c>
      <c r="D63" s="14">
        <v>5.636666477166672E-2</v>
      </c>
      <c r="E63" s="14">
        <v>0</v>
      </c>
      <c r="F63" s="15">
        <v>23.950000000000003</v>
      </c>
    </row>
    <row r="64" spans="1:6" ht="15" customHeight="1" x14ac:dyDescent="0.2">
      <c r="A64" s="8" t="s">
        <v>72</v>
      </c>
      <c r="B64" s="13">
        <v>48</v>
      </c>
      <c r="C64" s="14">
        <v>0.49177777600000006</v>
      </c>
      <c r="D64" s="14">
        <v>1.7116666500000002E-2</v>
      </c>
      <c r="E64" s="14">
        <v>0</v>
      </c>
      <c r="F64" s="15">
        <v>12.199999999999996</v>
      </c>
    </row>
    <row r="65" spans="1:6" ht="15" customHeight="1" x14ac:dyDescent="0.2">
      <c r="A65" s="8" t="s">
        <v>73</v>
      </c>
      <c r="B65" s="13">
        <v>146</v>
      </c>
      <c r="C65" s="14">
        <v>1.6773333320000001</v>
      </c>
      <c r="D65" s="14">
        <v>0.25914523846666682</v>
      </c>
      <c r="E65" s="14">
        <v>0</v>
      </c>
      <c r="F65" s="15">
        <v>35.89500000000001</v>
      </c>
    </row>
    <row r="66" spans="1:6" ht="15" customHeight="1" x14ac:dyDescent="0.2">
      <c r="A66" s="8" t="s">
        <v>74</v>
      </c>
      <c r="B66" s="13">
        <v>280</v>
      </c>
      <c r="C66" s="14">
        <v>2.8988888770000014</v>
      </c>
      <c r="D66" s="14">
        <v>0.13023888791666668</v>
      </c>
      <c r="E66" s="14">
        <v>0</v>
      </c>
      <c r="F66" s="15">
        <v>62.295000000000002</v>
      </c>
    </row>
    <row r="67" spans="1:6" ht="15" customHeight="1" x14ac:dyDescent="0.2">
      <c r="A67" s="8" t="s">
        <v>75</v>
      </c>
      <c r="B67" s="13">
        <v>241</v>
      </c>
      <c r="C67" s="14">
        <v>4.0473333250000003</v>
      </c>
      <c r="D67" s="14">
        <v>0.50075887083366599</v>
      </c>
      <c r="E67" s="14">
        <v>0</v>
      </c>
      <c r="F67" s="15">
        <v>75.120000000000033</v>
      </c>
    </row>
    <row r="68" spans="1:6" ht="15" customHeight="1" x14ac:dyDescent="0.2">
      <c r="A68" s="8" t="s">
        <v>76</v>
      </c>
      <c r="B68" s="13">
        <v>344</v>
      </c>
      <c r="C68" s="14">
        <v>3.3231110989999992</v>
      </c>
      <c r="D68" s="14">
        <v>0.20691948736935656</v>
      </c>
      <c r="E68" s="14">
        <v>0.02</v>
      </c>
      <c r="F68" s="15">
        <v>4615.28</v>
      </c>
    </row>
    <row r="69" spans="1:6" ht="15" customHeight="1" x14ac:dyDescent="0.2">
      <c r="A69" s="8" t="s">
        <v>77</v>
      </c>
      <c r="B69" s="13">
        <v>324</v>
      </c>
      <c r="C69" s="14">
        <v>2.1528888730000002</v>
      </c>
      <c r="D69" s="14">
        <v>0.19417460095238104</v>
      </c>
      <c r="E69" s="14">
        <v>0</v>
      </c>
      <c r="F69" s="15">
        <v>39.660000000000018</v>
      </c>
    </row>
    <row r="70" spans="1:6" ht="15" customHeight="1" x14ac:dyDescent="0.2">
      <c r="A70" s="8" t="s">
        <v>78</v>
      </c>
      <c r="B70" s="13">
        <v>354</v>
      </c>
      <c r="C70" s="14">
        <v>5.5188888790000066</v>
      </c>
      <c r="D70" s="14">
        <v>0.78493333048686964</v>
      </c>
      <c r="E70" s="14">
        <v>0</v>
      </c>
      <c r="F70" s="15">
        <v>139.11500000000004</v>
      </c>
    </row>
    <row r="71" spans="1:6" ht="15" customHeight="1" x14ac:dyDescent="0.2">
      <c r="A71" s="8" t="s">
        <v>79</v>
      </c>
      <c r="B71" s="10">
        <v>1597</v>
      </c>
      <c r="C71" s="11">
        <v>102.94177775299985</v>
      </c>
      <c r="D71" s="11">
        <v>4.9961105750191388</v>
      </c>
      <c r="E71" s="11">
        <v>0</v>
      </c>
      <c r="F71" s="12">
        <v>1783.3329999999994</v>
      </c>
    </row>
    <row r="72" spans="1:6" ht="15" customHeight="1" x14ac:dyDescent="0.2">
      <c r="A72" s="8" t="s">
        <v>643</v>
      </c>
      <c r="B72" s="13">
        <v>79</v>
      </c>
      <c r="C72" s="14">
        <v>2.2955555519999997</v>
      </c>
      <c r="D72" s="14">
        <v>8.4641347628571437E-2</v>
      </c>
      <c r="E72" s="14">
        <v>0</v>
      </c>
      <c r="F72" s="15">
        <v>48.661999999999992</v>
      </c>
    </row>
    <row r="73" spans="1:6" ht="15" customHeight="1" x14ac:dyDescent="0.2">
      <c r="A73" s="8" t="s">
        <v>80</v>
      </c>
      <c r="B73" s="13">
        <v>325</v>
      </c>
      <c r="C73" s="14">
        <v>11.635999997000001</v>
      </c>
      <c r="D73" s="14">
        <v>0.73540952358742417</v>
      </c>
      <c r="E73" s="14">
        <v>0</v>
      </c>
      <c r="F73" s="15">
        <v>244.75999999999993</v>
      </c>
    </row>
    <row r="74" spans="1:6" ht="15" customHeight="1" x14ac:dyDescent="0.2">
      <c r="A74" s="8" t="s">
        <v>81</v>
      </c>
      <c r="B74" s="13">
        <v>361</v>
      </c>
      <c r="C74" s="14">
        <v>13.076444441000005</v>
      </c>
      <c r="D74" s="14">
        <v>1.2901053544150793</v>
      </c>
      <c r="E74" s="14">
        <v>0</v>
      </c>
      <c r="F74" s="15">
        <v>266.96000000000009</v>
      </c>
    </row>
    <row r="75" spans="1:6" ht="15" customHeight="1" x14ac:dyDescent="0.2">
      <c r="A75" s="8" t="s">
        <v>82</v>
      </c>
      <c r="B75" s="13">
        <v>67</v>
      </c>
      <c r="C75" s="14">
        <v>1.2528888869999999</v>
      </c>
      <c r="D75" s="14">
        <v>4.5633333650000003E-2</v>
      </c>
      <c r="E75" s="14">
        <v>0</v>
      </c>
      <c r="F75" s="15">
        <v>32.830000000000005</v>
      </c>
    </row>
    <row r="76" spans="1:6" ht="15" customHeight="1" x14ac:dyDescent="0.2">
      <c r="A76" s="8" t="s">
        <v>83</v>
      </c>
      <c r="B76" s="13">
        <v>424</v>
      </c>
      <c r="C76" s="14">
        <v>6.7944444330000033</v>
      </c>
      <c r="D76" s="14">
        <v>0.62829879351556039</v>
      </c>
      <c r="E76" s="14">
        <v>0</v>
      </c>
      <c r="F76" s="15">
        <v>167.84099999999998</v>
      </c>
    </row>
    <row r="77" spans="1:6" ht="15" customHeight="1" x14ac:dyDescent="0.2">
      <c r="A77" s="8" t="s">
        <v>84</v>
      </c>
      <c r="B77" s="13">
        <v>332</v>
      </c>
      <c r="C77" s="14">
        <v>67.268444442000003</v>
      </c>
      <c r="D77" s="14">
        <v>2.2120000000000002</v>
      </c>
      <c r="E77" s="14">
        <v>0</v>
      </c>
      <c r="F77" s="15">
        <v>1011.1100000000005</v>
      </c>
    </row>
    <row r="78" spans="1:6" ht="15" customHeight="1" x14ac:dyDescent="0.2">
      <c r="A78" s="8" t="s">
        <v>85</v>
      </c>
      <c r="B78" s="13">
        <v>9</v>
      </c>
      <c r="C78" s="14">
        <v>0.61800000099999997</v>
      </c>
      <c r="D78" s="14">
        <v>2.22222225E-5</v>
      </c>
      <c r="E78" s="14">
        <v>0</v>
      </c>
      <c r="F78" s="15">
        <v>11.17</v>
      </c>
    </row>
    <row r="79" spans="1:6" ht="15" customHeight="1" x14ac:dyDescent="0.2">
      <c r="A79" s="8" t="s">
        <v>86</v>
      </c>
      <c r="B79" s="10">
        <v>857</v>
      </c>
      <c r="C79" s="11">
        <v>47.894222219999996</v>
      </c>
      <c r="D79" s="11">
        <v>2.819097775954555</v>
      </c>
      <c r="E79" s="11">
        <v>0</v>
      </c>
      <c r="F79" s="12">
        <v>1003.8399999999995</v>
      </c>
    </row>
    <row r="80" spans="1:6" ht="15" customHeight="1" x14ac:dyDescent="0.2">
      <c r="A80" s="8" t="s">
        <v>644</v>
      </c>
      <c r="B80" s="13">
        <v>27</v>
      </c>
      <c r="C80" s="14">
        <v>1.7744444439999998</v>
      </c>
      <c r="D80" s="14">
        <v>2.3000000333333333E-2</v>
      </c>
      <c r="E80" s="14">
        <v>0</v>
      </c>
      <c r="F80" s="15">
        <v>38.239999999999995</v>
      </c>
    </row>
    <row r="81" spans="1:6" ht="15" customHeight="1" x14ac:dyDescent="0.2">
      <c r="A81" s="8" t="s">
        <v>87</v>
      </c>
      <c r="B81" s="13">
        <v>59</v>
      </c>
      <c r="C81" s="14">
        <v>1.1948888909999995</v>
      </c>
      <c r="D81" s="14">
        <v>0.23950000023076937</v>
      </c>
      <c r="E81" s="14">
        <v>0</v>
      </c>
      <c r="F81" s="15">
        <v>30.399999999999991</v>
      </c>
    </row>
    <row r="82" spans="1:6" ht="15" customHeight="1" x14ac:dyDescent="0.2">
      <c r="A82" s="8" t="s">
        <v>88</v>
      </c>
      <c r="B82" s="13">
        <v>95</v>
      </c>
      <c r="C82" s="14">
        <v>3.3593333319999998</v>
      </c>
      <c r="D82" s="14">
        <v>0.13128888856666673</v>
      </c>
      <c r="E82" s="14">
        <v>0</v>
      </c>
      <c r="F82" s="15">
        <v>111.61000000000003</v>
      </c>
    </row>
    <row r="83" spans="1:6" ht="15" customHeight="1" x14ac:dyDescent="0.2">
      <c r="A83" s="8" t="s">
        <v>89</v>
      </c>
      <c r="B83" s="13">
        <v>152</v>
      </c>
      <c r="C83" s="14">
        <v>14.835555553999999</v>
      </c>
      <c r="D83" s="14">
        <v>0.69225380948214332</v>
      </c>
      <c r="E83" s="14">
        <v>0</v>
      </c>
      <c r="F83" s="15">
        <v>292.65999999999997</v>
      </c>
    </row>
    <row r="84" spans="1:6" ht="15" customHeight="1" x14ac:dyDescent="0.2">
      <c r="A84" s="8" t="s">
        <v>90</v>
      </c>
      <c r="B84" s="13">
        <v>169</v>
      </c>
      <c r="C84" s="14">
        <v>10.618666665000001</v>
      </c>
      <c r="D84" s="14">
        <v>0.52117655558333331</v>
      </c>
      <c r="E84" s="14">
        <v>0</v>
      </c>
      <c r="F84" s="15">
        <v>211.27999999999992</v>
      </c>
    </row>
    <row r="85" spans="1:6" ht="15" customHeight="1" x14ac:dyDescent="0.2">
      <c r="A85" s="8" t="s">
        <v>91</v>
      </c>
      <c r="B85" s="13">
        <v>173</v>
      </c>
      <c r="C85" s="14">
        <v>8.8260000000000005</v>
      </c>
      <c r="D85" s="14">
        <v>0.76839677561545161</v>
      </c>
      <c r="E85" s="14">
        <v>0</v>
      </c>
      <c r="F85" s="15">
        <v>164.16</v>
      </c>
    </row>
    <row r="86" spans="1:6" ht="15" customHeight="1" x14ac:dyDescent="0.2">
      <c r="A86" s="8" t="s">
        <v>92</v>
      </c>
      <c r="B86" s="13">
        <v>182</v>
      </c>
      <c r="C86" s="14">
        <v>7.2853333340000042</v>
      </c>
      <c r="D86" s="14">
        <v>0.44348174614285707</v>
      </c>
      <c r="E86" s="14">
        <v>0</v>
      </c>
      <c r="F86" s="15">
        <v>155.48999999999992</v>
      </c>
    </row>
    <row r="87" spans="1:6" ht="15" customHeight="1" x14ac:dyDescent="0.2">
      <c r="A87" s="8" t="s">
        <v>93</v>
      </c>
      <c r="B87" s="10">
        <v>894</v>
      </c>
      <c r="C87" s="11">
        <v>75.877111116000066</v>
      </c>
      <c r="D87" s="11">
        <v>6.7594397039116192</v>
      </c>
      <c r="E87" s="11">
        <v>4.3859649122807083E-4</v>
      </c>
      <c r="F87" s="12">
        <v>1428.1413999999997</v>
      </c>
    </row>
    <row r="88" spans="1:6" ht="15" customHeight="1" x14ac:dyDescent="0.2">
      <c r="A88" s="8" t="s">
        <v>645</v>
      </c>
      <c r="B88" s="13">
        <v>175</v>
      </c>
      <c r="C88" s="14">
        <v>19.284000000999999</v>
      </c>
      <c r="D88" s="14">
        <v>2.2267841273236688</v>
      </c>
      <c r="E88" s="14">
        <v>0</v>
      </c>
      <c r="F88" s="15">
        <v>342.38400000000013</v>
      </c>
    </row>
    <row r="89" spans="1:6" ht="15" customHeight="1" x14ac:dyDescent="0.2">
      <c r="A89" s="8" t="s">
        <v>94</v>
      </c>
      <c r="B89" s="13">
        <v>220</v>
      </c>
      <c r="C89" s="14">
        <v>16.665555560000001</v>
      </c>
      <c r="D89" s="14">
        <v>1.0044722535404762</v>
      </c>
      <c r="E89" s="14">
        <v>4.3859649122806991E-4</v>
      </c>
      <c r="F89" s="15">
        <v>355.06740000000013</v>
      </c>
    </row>
    <row r="90" spans="1:6" ht="15" customHeight="1" x14ac:dyDescent="0.2">
      <c r="A90" s="8" t="s">
        <v>95</v>
      </c>
      <c r="B90" s="13">
        <v>187</v>
      </c>
      <c r="C90" s="14">
        <v>30.239999998000016</v>
      </c>
      <c r="D90" s="14">
        <v>2.9988619548872175</v>
      </c>
      <c r="E90" s="14">
        <v>0</v>
      </c>
      <c r="F90" s="15">
        <v>530.54000000000042</v>
      </c>
    </row>
    <row r="91" spans="1:6" ht="15" customHeight="1" x14ac:dyDescent="0.2">
      <c r="A91" s="8" t="s">
        <v>96</v>
      </c>
      <c r="B91" s="13">
        <v>72</v>
      </c>
      <c r="C91" s="14">
        <v>4.3999999999999995</v>
      </c>
      <c r="D91" s="14">
        <v>0.38235256401923079</v>
      </c>
      <c r="E91" s="14">
        <v>0</v>
      </c>
      <c r="F91" s="15">
        <v>83.67000000000003</v>
      </c>
    </row>
    <row r="92" spans="1:6" ht="15" customHeight="1" x14ac:dyDescent="0.2">
      <c r="A92" s="8" t="s">
        <v>97</v>
      </c>
      <c r="B92" s="13">
        <v>240</v>
      </c>
      <c r="C92" s="14">
        <v>5.287555557000001</v>
      </c>
      <c r="D92" s="14">
        <v>0.14696880414102562</v>
      </c>
      <c r="E92" s="14">
        <v>0</v>
      </c>
      <c r="F92" s="15">
        <v>116.48000000000005</v>
      </c>
    </row>
    <row r="93" spans="1:6" ht="15" customHeight="1" x14ac:dyDescent="0.2">
      <c r="A93" s="8" t="s">
        <v>98</v>
      </c>
      <c r="B93" s="10">
        <v>4654</v>
      </c>
      <c r="C93" s="11">
        <v>37.699999777999956</v>
      </c>
      <c r="D93" s="11">
        <v>2.7781937777734029</v>
      </c>
      <c r="E93" s="11">
        <v>1.2453333888000006E-2</v>
      </c>
      <c r="F93" s="12">
        <v>832.8900000000001</v>
      </c>
    </row>
    <row r="94" spans="1:6" ht="15" customHeight="1" x14ac:dyDescent="0.2">
      <c r="A94" s="8" t="s">
        <v>646</v>
      </c>
      <c r="B94" s="13">
        <v>342</v>
      </c>
      <c r="C94" s="14">
        <v>2.3288888770000007</v>
      </c>
      <c r="D94" s="14">
        <v>7.4333332761111162E-2</v>
      </c>
      <c r="E94" s="14">
        <v>0</v>
      </c>
      <c r="F94" s="15">
        <v>64.540000000000035</v>
      </c>
    </row>
    <row r="95" spans="1:6" ht="15" customHeight="1" x14ac:dyDescent="0.2">
      <c r="A95" s="8" t="s">
        <v>99</v>
      </c>
      <c r="B95" s="13">
        <v>299</v>
      </c>
      <c r="C95" s="14">
        <v>3.3275555479999981</v>
      </c>
      <c r="D95" s="14">
        <v>8.4014286204761854E-2</v>
      </c>
      <c r="E95" s="14">
        <v>0</v>
      </c>
      <c r="F95" s="15">
        <v>80.715000000000032</v>
      </c>
    </row>
    <row r="96" spans="1:6" ht="15" customHeight="1" x14ac:dyDescent="0.2">
      <c r="A96" s="8" t="s">
        <v>100</v>
      </c>
      <c r="B96" s="13">
        <v>213</v>
      </c>
      <c r="C96" s="14">
        <v>1.7542222149999991</v>
      </c>
      <c r="D96" s="14">
        <v>4.6888888400000009E-2</v>
      </c>
      <c r="E96" s="14">
        <v>8.8888880000000045E-6</v>
      </c>
      <c r="F96" s="15">
        <v>41.41</v>
      </c>
    </row>
    <row r="97" spans="1:6" ht="15" customHeight="1" x14ac:dyDescent="0.2">
      <c r="A97" s="8" t="s">
        <v>101</v>
      </c>
      <c r="B97" s="13">
        <v>442</v>
      </c>
      <c r="C97" s="14">
        <v>3.0957777519999983</v>
      </c>
      <c r="D97" s="14">
        <v>0.35859841135367976</v>
      </c>
      <c r="E97" s="14">
        <v>0</v>
      </c>
      <c r="F97" s="15">
        <v>53.089999999999996</v>
      </c>
    </row>
    <row r="98" spans="1:6" ht="15" customHeight="1" x14ac:dyDescent="0.2">
      <c r="A98" s="8" t="s">
        <v>102</v>
      </c>
      <c r="B98" s="13">
        <v>299</v>
      </c>
      <c r="C98" s="14">
        <v>2.4364444339999998</v>
      </c>
      <c r="D98" s="14">
        <v>0.31847777655000009</v>
      </c>
      <c r="E98" s="14">
        <v>0</v>
      </c>
      <c r="F98" s="15">
        <v>50.58000000000002</v>
      </c>
    </row>
    <row r="99" spans="1:6" ht="15" customHeight="1" x14ac:dyDescent="0.2">
      <c r="A99" s="8" t="s">
        <v>103</v>
      </c>
      <c r="B99" s="13">
        <v>717</v>
      </c>
      <c r="C99" s="14">
        <v>7.1173333040000042</v>
      </c>
      <c r="D99" s="14">
        <v>0.29116666533095231</v>
      </c>
      <c r="E99" s="14">
        <v>0</v>
      </c>
      <c r="F99" s="15">
        <v>144.97999999999999</v>
      </c>
    </row>
    <row r="100" spans="1:6" ht="15" customHeight="1" x14ac:dyDescent="0.2">
      <c r="A100" s="8" t="s">
        <v>104</v>
      </c>
      <c r="B100" s="13">
        <v>57</v>
      </c>
      <c r="C100" s="14">
        <v>0.72466666600000007</v>
      </c>
      <c r="D100" s="14">
        <v>1.2E-2</v>
      </c>
      <c r="E100" s="14">
        <v>0</v>
      </c>
      <c r="F100" s="15">
        <v>22.119999999999997</v>
      </c>
    </row>
    <row r="101" spans="1:6" ht="15" customHeight="1" x14ac:dyDescent="0.2">
      <c r="A101" s="8" t="s">
        <v>105</v>
      </c>
      <c r="B101" s="13">
        <v>90</v>
      </c>
      <c r="C101" s="14">
        <v>0.98822221500000018</v>
      </c>
      <c r="D101" s="14">
        <v>0.15938888628333336</v>
      </c>
      <c r="E101" s="14">
        <v>0</v>
      </c>
      <c r="F101" s="15">
        <v>29.210000000000008</v>
      </c>
    </row>
    <row r="102" spans="1:6" ht="15" customHeight="1" x14ac:dyDescent="0.2">
      <c r="A102" s="8" t="s">
        <v>106</v>
      </c>
      <c r="B102" s="13">
        <v>785</v>
      </c>
      <c r="C102" s="14">
        <v>5.6866666340000043</v>
      </c>
      <c r="D102" s="14">
        <v>0.50541110872602668</v>
      </c>
      <c r="E102" s="14">
        <v>0</v>
      </c>
      <c r="F102" s="15">
        <v>123.77500000000018</v>
      </c>
    </row>
    <row r="103" spans="1:6" ht="15" customHeight="1" x14ac:dyDescent="0.2">
      <c r="A103" s="8" t="s">
        <v>107</v>
      </c>
      <c r="B103" s="13">
        <v>19</v>
      </c>
      <c r="C103" s="14">
        <v>0.47977777600000004</v>
      </c>
      <c r="D103" s="14">
        <v>0.13855555570000003</v>
      </c>
      <c r="E103" s="14">
        <v>0</v>
      </c>
      <c r="F103" s="15">
        <v>8.3800000000000008</v>
      </c>
    </row>
    <row r="104" spans="1:6" ht="15" customHeight="1" x14ac:dyDescent="0.2">
      <c r="A104" s="8" t="s">
        <v>108</v>
      </c>
      <c r="B104" s="13">
        <v>99</v>
      </c>
      <c r="C104" s="14">
        <v>0.66733332700000014</v>
      </c>
      <c r="D104" s="14">
        <v>0.11525252263030306</v>
      </c>
      <c r="E104" s="14">
        <v>0</v>
      </c>
      <c r="F104" s="15">
        <v>12.579999999999993</v>
      </c>
    </row>
    <row r="105" spans="1:6" ht="15" customHeight="1" x14ac:dyDescent="0.2">
      <c r="A105" s="8" t="s">
        <v>109</v>
      </c>
      <c r="B105" s="13">
        <v>100</v>
      </c>
      <c r="C105" s="14">
        <v>1.4837777749999999</v>
      </c>
      <c r="D105" s="14">
        <v>0.17816666698333328</v>
      </c>
      <c r="E105" s="14">
        <v>0</v>
      </c>
      <c r="F105" s="15">
        <v>26.239999999999991</v>
      </c>
    </row>
    <row r="106" spans="1:6" ht="15" customHeight="1" x14ac:dyDescent="0.2">
      <c r="A106" s="8" t="s">
        <v>110</v>
      </c>
      <c r="B106" s="13">
        <v>780</v>
      </c>
      <c r="C106" s="14">
        <v>4.8759999500000015</v>
      </c>
      <c r="D106" s="14">
        <v>0.19157459945705274</v>
      </c>
      <c r="E106" s="14">
        <v>0</v>
      </c>
      <c r="F106" s="15">
        <v>108.9800000000001</v>
      </c>
    </row>
    <row r="107" spans="1:6" ht="15" customHeight="1" x14ac:dyDescent="0.2">
      <c r="A107" s="8" t="s">
        <v>111</v>
      </c>
      <c r="B107" s="13">
        <v>337</v>
      </c>
      <c r="C107" s="14">
        <v>2.1704444210000005</v>
      </c>
      <c r="D107" s="14">
        <v>0.18214285410952377</v>
      </c>
      <c r="E107" s="14">
        <v>1.2444445000000007E-2</v>
      </c>
      <c r="F107" s="15">
        <v>55.730000000000018</v>
      </c>
    </row>
    <row r="108" spans="1:6" ht="15" customHeight="1" x14ac:dyDescent="0.2">
      <c r="A108" s="8" t="s">
        <v>112</v>
      </c>
      <c r="B108" s="13">
        <v>23</v>
      </c>
      <c r="C108" s="14">
        <v>0.17222222100000001</v>
      </c>
      <c r="D108" s="14">
        <v>6.6888889699999995E-2</v>
      </c>
      <c r="E108" s="14">
        <v>0</v>
      </c>
      <c r="F108" s="15">
        <v>2.0699999999999994</v>
      </c>
    </row>
    <row r="109" spans="1:6" ht="15" customHeight="1" x14ac:dyDescent="0.2">
      <c r="A109" s="8" t="s">
        <v>113</v>
      </c>
      <c r="B109" s="13">
        <v>52</v>
      </c>
      <c r="C109" s="14">
        <v>0.39066666299999997</v>
      </c>
      <c r="D109" s="14">
        <v>5.5333333583333338E-2</v>
      </c>
      <c r="E109" s="14">
        <v>0</v>
      </c>
      <c r="F109" s="15">
        <v>8.49</v>
      </c>
    </row>
    <row r="110" spans="1:6" ht="21" customHeight="1" x14ac:dyDescent="0.2">
      <c r="A110" s="8" t="s">
        <v>7</v>
      </c>
      <c r="B110" s="10">
        <f>SUM(B111+B126+B134+B140+B146+B153)</f>
        <v>1998</v>
      </c>
      <c r="C110" s="11">
        <f>SUM(C111+C126+C134+C140+C146+C153)</f>
        <v>57.585777734000061</v>
      </c>
      <c r="D110" s="11">
        <f>SUM(D111+D126+D134+D140+D146+D153)</f>
        <v>3.5097823629430831</v>
      </c>
      <c r="E110" s="11">
        <f>SUM(E111+E126+E134+E140+E146+E153)</f>
        <v>3.9999999999999959E-2</v>
      </c>
      <c r="F110" s="12">
        <f>SUM(F111+F126+F134+F140+F146+F153)</f>
        <v>1150.6163000000015</v>
      </c>
    </row>
    <row r="111" spans="1:6" ht="15" customHeight="1" x14ac:dyDescent="0.2">
      <c r="A111" s="8" t="s">
        <v>114</v>
      </c>
      <c r="B111" s="10">
        <v>1713</v>
      </c>
      <c r="C111" s="11">
        <v>53.218888854000063</v>
      </c>
      <c r="D111" s="11">
        <v>2.9309414553964075</v>
      </c>
      <c r="E111" s="11">
        <v>3.9999999999999959E-2</v>
      </c>
      <c r="F111" s="12">
        <v>1058.2088000000017</v>
      </c>
    </row>
    <row r="112" spans="1:6" ht="15" customHeight="1" x14ac:dyDescent="0.2">
      <c r="A112" s="8" t="s">
        <v>115</v>
      </c>
      <c r="B112" s="13">
        <v>1</v>
      </c>
      <c r="C112" s="14">
        <v>0.01</v>
      </c>
      <c r="D112" s="14">
        <v>0</v>
      </c>
      <c r="E112" s="14">
        <v>0</v>
      </c>
      <c r="F112" s="15">
        <v>0.1</v>
      </c>
    </row>
    <row r="113" spans="1:6" ht="15" customHeight="1" x14ac:dyDescent="0.2">
      <c r="A113" s="8" t="s">
        <v>116</v>
      </c>
      <c r="B113" s="13">
        <v>392</v>
      </c>
      <c r="C113" s="14">
        <v>13.050888888999991</v>
      </c>
      <c r="D113" s="14">
        <v>0.36203698516946786</v>
      </c>
      <c r="E113" s="14">
        <v>4.0000000000000063E-2</v>
      </c>
      <c r="F113" s="15">
        <v>253.01729999999989</v>
      </c>
    </row>
    <row r="114" spans="1:6" ht="15" customHeight="1" x14ac:dyDescent="0.2">
      <c r="A114" s="8" t="s">
        <v>117</v>
      </c>
      <c r="B114" s="13">
        <v>145</v>
      </c>
      <c r="C114" s="14">
        <v>1.7551111079999999</v>
      </c>
      <c r="D114" s="14">
        <v>0.12329523727857146</v>
      </c>
      <c r="E114" s="14">
        <v>0</v>
      </c>
      <c r="F114" s="15">
        <v>32.854000000000006</v>
      </c>
    </row>
    <row r="115" spans="1:6" ht="15" customHeight="1" x14ac:dyDescent="0.2">
      <c r="A115" s="8" t="s">
        <v>118</v>
      </c>
      <c r="B115" s="13">
        <v>62</v>
      </c>
      <c r="C115" s="14">
        <v>0.57155555400000013</v>
      </c>
      <c r="D115" s="14">
        <v>0.13333333236666667</v>
      </c>
      <c r="E115" s="14">
        <v>0</v>
      </c>
      <c r="F115" s="15">
        <v>9.64</v>
      </c>
    </row>
    <row r="116" spans="1:6" ht="15" customHeight="1" x14ac:dyDescent="0.2">
      <c r="A116" s="8" t="s">
        <v>119</v>
      </c>
      <c r="B116" s="13">
        <v>242</v>
      </c>
      <c r="C116" s="14">
        <v>1.8504444370000004</v>
      </c>
      <c r="D116" s="14">
        <v>0.1075555554714286</v>
      </c>
      <c r="E116" s="14">
        <v>0</v>
      </c>
      <c r="F116" s="15">
        <v>68.770000000000039</v>
      </c>
    </row>
    <row r="117" spans="1:6" ht="15" customHeight="1" x14ac:dyDescent="0.2">
      <c r="A117" s="8" t="s">
        <v>120</v>
      </c>
      <c r="B117" s="13">
        <v>66</v>
      </c>
      <c r="C117" s="14">
        <v>0.39311110900000007</v>
      </c>
      <c r="D117" s="14">
        <v>1.4933334000000005E-2</v>
      </c>
      <c r="E117" s="14">
        <v>0</v>
      </c>
      <c r="F117" s="15">
        <v>7.73</v>
      </c>
    </row>
    <row r="118" spans="1:6" ht="15" customHeight="1" x14ac:dyDescent="0.2">
      <c r="A118" s="8" t="s">
        <v>121</v>
      </c>
      <c r="B118" s="13">
        <v>137</v>
      </c>
      <c r="C118" s="14">
        <v>4.0659999949999994</v>
      </c>
      <c r="D118" s="14">
        <v>2.1055556450000006E-2</v>
      </c>
      <c r="E118" s="14">
        <v>0</v>
      </c>
      <c r="F118" s="15">
        <v>61.657500000000006</v>
      </c>
    </row>
    <row r="119" spans="1:6" ht="15" customHeight="1" x14ac:dyDescent="0.2">
      <c r="A119" s="8" t="s">
        <v>122</v>
      </c>
      <c r="B119" s="13">
        <v>139</v>
      </c>
      <c r="C119" s="14">
        <v>0.89422221099999966</v>
      </c>
      <c r="D119" s="14">
        <v>0.28466666691666664</v>
      </c>
      <c r="E119" s="14">
        <v>0</v>
      </c>
      <c r="F119" s="15">
        <v>12.010000000000005</v>
      </c>
    </row>
    <row r="120" spans="1:6" ht="15" customHeight="1" x14ac:dyDescent="0.2">
      <c r="A120" s="8" t="s">
        <v>123</v>
      </c>
      <c r="B120" s="13">
        <v>29</v>
      </c>
      <c r="C120" s="14">
        <v>0.16622222199999998</v>
      </c>
      <c r="D120" s="14">
        <v>1.1111110866666666E-2</v>
      </c>
      <c r="E120" s="14">
        <v>0</v>
      </c>
      <c r="F120" s="15">
        <v>2.5100000000000007</v>
      </c>
    </row>
    <row r="121" spans="1:6" ht="15" customHeight="1" x14ac:dyDescent="0.2">
      <c r="A121" s="8" t="s">
        <v>124</v>
      </c>
      <c r="B121" s="13">
        <v>90</v>
      </c>
      <c r="C121" s="14">
        <v>0.46088888599999978</v>
      </c>
      <c r="D121" s="14">
        <v>3.0311111266666649E-2</v>
      </c>
      <c r="E121" s="14">
        <v>0</v>
      </c>
      <c r="F121" s="15">
        <v>6.4400000000000013</v>
      </c>
    </row>
    <row r="122" spans="1:6" ht="15" customHeight="1" x14ac:dyDescent="0.2">
      <c r="A122" s="8" t="s">
        <v>125</v>
      </c>
      <c r="B122" s="13">
        <v>115</v>
      </c>
      <c r="C122" s="14">
        <v>22.701555555999999</v>
      </c>
      <c r="D122" s="14">
        <v>0.40449841310238088</v>
      </c>
      <c r="E122" s="14">
        <v>0</v>
      </c>
      <c r="F122" s="15">
        <v>384.09</v>
      </c>
    </row>
    <row r="123" spans="1:6" ht="15" customHeight="1" x14ac:dyDescent="0.2">
      <c r="A123" s="8" t="s">
        <v>126</v>
      </c>
      <c r="B123" s="13">
        <v>223</v>
      </c>
      <c r="C123" s="14">
        <v>6.948888890000001</v>
      </c>
      <c r="D123" s="14">
        <v>1.426588597474562</v>
      </c>
      <c r="E123" s="14">
        <v>0</v>
      </c>
      <c r="F123" s="15">
        <v>199.0799999999999</v>
      </c>
    </row>
    <row r="124" spans="1:6" ht="15" customHeight="1" x14ac:dyDescent="0.2">
      <c r="A124" s="8" t="s">
        <v>127</v>
      </c>
      <c r="B124" s="13">
        <v>4</v>
      </c>
      <c r="C124" s="14">
        <v>4.9777777000000002E-2</v>
      </c>
      <c r="D124" s="14">
        <v>2.2222220833333331E-3</v>
      </c>
      <c r="E124" s="14">
        <v>0</v>
      </c>
      <c r="F124" s="15">
        <v>0.56000000000000005</v>
      </c>
    </row>
    <row r="125" spans="1:6" ht="15" customHeight="1" x14ac:dyDescent="0.2">
      <c r="A125" s="8" t="s">
        <v>128</v>
      </c>
      <c r="B125" s="13">
        <v>68</v>
      </c>
      <c r="C125" s="14">
        <v>0.30022222000000004</v>
      </c>
      <c r="D125" s="14">
        <v>9.333332950000002E-3</v>
      </c>
      <c r="E125" s="14">
        <v>0</v>
      </c>
      <c r="F125" s="15">
        <v>19.750000000000007</v>
      </c>
    </row>
    <row r="126" spans="1:6" ht="15" customHeight="1" x14ac:dyDescent="0.2">
      <c r="A126" s="8" t="s">
        <v>129</v>
      </c>
      <c r="B126" s="10">
        <v>128</v>
      </c>
      <c r="C126" s="11">
        <v>1.2033333289999995</v>
      </c>
      <c r="D126" s="11">
        <v>0.24293650614761902</v>
      </c>
      <c r="E126" s="11">
        <v>0</v>
      </c>
      <c r="F126" s="12">
        <v>20.937500000000014</v>
      </c>
    </row>
    <row r="127" spans="1:6" ht="15" customHeight="1" x14ac:dyDescent="0.2">
      <c r="A127" s="8" t="s">
        <v>647</v>
      </c>
      <c r="B127" s="13">
        <v>9</v>
      </c>
      <c r="C127" s="14">
        <v>0.14199999899999999</v>
      </c>
      <c r="D127" s="14">
        <v>1.6825396447619045E-2</v>
      </c>
      <c r="E127" s="14">
        <v>0</v>
      </c>
      <c r="F127" s="15">
        <v>2.61</v>
      </c>
    </row>
    <row r="128" spans="1:6" ht="15" customHeight="1" x14ac:dyDescent="0.2">
      <c r="A128" s="8" t="s">
        <v>130</v>
      </c>
      <c r="B128" s="13">
        <v>5</v>
      </c>
      <c r="C128" s="14">
        <v>0.10666666700000001</v>
      </c>
      <c r="D128" s="14">
        <v>8.9999999999999993E-3</v>
      </c>
      <c r="E128" s="14">
        <v>0</v>
      </c>
      <c r="F128" s="15">
        <v>2.75</v>
      </c>
    </row>
    <row r="129" spans="1:6" ht="15" customHeight="1" x14ac:dyDescent="0.2">
      <c r="A129" s="8" t="s">
        <v>131</v>
      </c>
      <c r="B129" s="13">
        <v>18</v>
      </c>
      <c r="C129" s="14">
        <v>0.18400000000000005</v>
      </c>
      <c r="D129" s="14">
        <v>2.8666666233333332E-2</v>
      </c>
      <c r="E129" s="14">
        <v>0</v>
      </c>
      <c r="F129" s="15">
        <v>3.15</v>
      </c>
    </row>
    <row r="130" spans="1:6" ht="15" customHeight="1" x14ac:dyDescent="0.2">
      <c r="A130" s="8" t="s">
        <v>132</v>
      </c>
      <c r="B130" s="13">
        <v>48</v>
      </c>
      <c r="C130" s="14">
        <v>0.49399999999999999</v>
      </c>
      <c r="D130" s="14">
        <v>0.16711111015000002</v>
      </c>
      <c r="E130" s="14">
        <v>0</v>
      </c>
      <c r="F130" s="15">
        <v>6.8474999999999993</v>
      </c>
    </row>
    <row r="131" spans="1:6" ht="15" customHeight="1" x14ac:dyDescent="0.2">
      <c r="A131" s="8" t="s">
        <v>133</v>
      </c>
      <c r="B131" s="13">
        <v>16</v>
      </c>
      <c r="C131" s="14">
        <v>0.15466666599999998</v>
      </c>
      <c r="D131" s="14">
        <v>1.1555555699999999E-2</v>
      </c>
      <c r="E131" s="14">
        <v>0</v>
      </c>
      <c r="F131" s="15">
        <v>3.23</v>
      </c>
    </row>
    <row r="132" spans="1:6" ht="15" customHeight="1" x14ac:dyDescent="0.2">
      <c r="A132" s="8" t="s">
        <v>134</v>
      </c>
      <c r="B132" s="13">
        <v>8</v>
      </c>
      <c r="C132" s="14">
        <v>2.1333332000000003E-2</v>
      </c>
      <c r="D132" s="14">
        <v>6.666666533333334E-3</v>
      </c>
      <c r="E132" s="14">
        <v>0</v>
      </c>
      <c r="F132" s="15">
        <v>0.27999999999999997</v>
      </c>
    </row>
    <row r="133" spans="1:6" ht="15" customHeight="1" x14ac:dyDescent="0.2">
      <c r="A133" s="8" t="s">
        <v>135</v>
      </c>
      <c r="B133" s="13">
        <v>24</v>
      </c>
      <c r="C133" s="14">
        <v>0.100666665</v>
      </c>
      <c r="D133" s="14">
        <v>3.1111110833333317E-3</v>
      </c>
      <c r="E133" s="14">
        <v>0</v>
      </c>
      <c r="F133" s="15">
        <v>2.0699999999999998</v>
      </c>
    </row>
    <row r="134" spans="1:6" ht="15" customHeight="1" x14ac:dyDescent="0.2">
      <c r="A134" s="8" t="s">
        <v>136</v>
      </c>
      <c r="B134" s="10">
        <v>101</v>
      </c>
      <c r="C134" s="11">
        <v>1.0031111069999998</v>
      </c>
      <c r="D134" s="11">
        <v>0.19234884653238998</v>
      </c>
      <c r="E134" s="11">
        <v>0</v>
      </c>
      <c r="F134" s="12">
        <v>30.990000000000006</v>
      </c>
    </row>
    <row r="135" spans="1:6" ht="15" customHeight="1" x14ac:dyDescent="0.2">
      <c r="A135" s="8" t="s">
        <v>648</v>
      </c>
      <c r="B135" s="13">
        <v>16</v>
      </c>
      <c r="C135" s="14">
        <v>0.15933333299999997</v>
      </c>
      <c r="D135" s="14">
        <v>1.9666666499999999E-2</v>
      </c>
      <c r="E135" s="14">
        <v>0</v>
      </c>
      <c r="F135" s="15">
        <v>2.67</v>
      </c>
    </row>
    <row r="136" spans="1:6" ht="15" customHeight="1" x14ac:dyDescent="0.2">
      <c r="A136" s="8" t="s">
        <v>708</v>
      </c>
      <c r="B136" s="13">
        <v>2</v>
      </c>
      <c r="C136" s="14">
        <v>8.8888890000000005E-3</v>
      </c>
      <c r="D136" s="14">
        <v>0</v>
      </c>
      <c r="E136" s="14">
        <v>0</v>
      </c>
      <c r="F136" s="15">
        <v>0.18</v>
      </c>
    </row>
    <row r="137" spans="1:6" ht="15" customHeight="1" x14ac:dyDescent="0.2">
      <c r="A137" s="8" t="s">
        <v>137</v>
      </c>
      <c r="B137" s="13">
        <v>44</v>
      </c>
      <c r="C137" s="14">
        <v>0.4108888879999999</v>
      </c>
      <c r="D137" s="14">
        <v>0.11648217994905667</v>
      </c>
      <c r="E137" s="14">
        <v>0</v>
      </c>
      <c r="F137" s="15">
        <v>7.81</v>
      </c>
    </row>
    <row r="138" spans="1:6" ht="15" customHeight="1" x14ac:dyDescent="0.2">
      <c r="A138" s="8" t="s">
        <v>138</v>
      </c>
      <c r="B138" s="13">
        <v>18</v>
      </c>
      <c r="C138" s="14">
        <v>0.11955555500000001</v>
      </c>
      <c r="D138" s="14">
        <v>9.6444445E-3</v>
      </c>
      <c r="E138" s="14">
        <v>0</v>
      </c>
      <c r="F138" s="15">
        <v>1.8499999999999999</v>
      </c>
    </row>
    <row r="139" spans="1:6" ht="15" customHeight="1" x14ac:dyDescent="0.2">
      <c r="A139" s="8" t="s">
        <v>105</v>
      </c>
      <c r="B139" s="13">
        <v>21</v>
      </c>
      <c r="C139" s="14">
        <v>0.30444444199999998</v>
      </c>
      <c r="D139" s="14">
        <v>4.6555555583333325E-2</v>
      </c>
      <c r="E139" s="14">
        <v>0</v>
      </c>
      <c r="F139" s="15">
        <v>18.479999999999997</v>
      </c>
    </row>
    <row r="140" spans="1:6" ht="15" customHeight="1" x14ac:dyDescent="0.2">
      <c r="A140" s="8" t="s">
        <v>139</v>
      </c>
      <c r="B140" s="10">
        <v>24</v>
      </c>
      <c r="C140" s="11">
        <v>1.842444446</v>
      </c>
      <c r="D140" s="11">
        <v>0.10344444406666667</v>
      </c>
      <c r="E140" s="11">
        <v>0</v>
      </c>
      <c r="F140" s="12">
        <v>34.129999999999995</v>
      </c>
    </row>
    <row r="141" spans="1:6" ht="15" customHeight="1" x14ac:dyDescent="0.2">
      <c r="A141" s="8" t="s">
        <v>649</v>
      </c>
      <c r="B141" s="13">
        <v>7</v>
      </c>
      <c r="C141" s="14">
        <v>0.56933333400000008</v>
      </c>
      <c r="D141" s="14">
        <v>4.4444439999999997E-3</v>
      </c>
      <c r="E141" s="14">
        <v>0</v>
      </c>
      <c r="F141" s="15">
        <v>10.85</v>
      </c>
    </row>
    <row r="142" spans="1:6" ht="15" customHeight="1" x14ac:dyDescent="0.2">
      <c r="A142" s="8" t="s">
        <v>140</v>
      </c>
      <c r="B142" s="13">
        <v>1</v>
      </c>
      <c r="C142" s="14">
        <v>8.8888890000000005E-3</v>
      </c>
      <c r="D142" s="14">
        <v>2.2222222500000001E-3</v>
      </c>
      <c r="E142" s="14">
        <v>0</v>
      </c>
      <c r="F142" s="15">
        <v>0.1</v>
      </c>
    </row>
    <row r="143" spans="1:6" ht="15" customHeight="1" x14ac:dyDescent="0.2">
      <c r="A143" s="8" t="s">
        <v>141</v>
      </c>
      <c r="B143" s="13">
        <v>1</v>
      </c>
      <c r="C143" s="14">
        <v>0.01</v>
      </c>
      <c r="D143" s="14">
        <v>0</v>
      </c>
      <c r="E143" s="14">
        <v>0</v>
      </c>
      <c r="F143" s="15">
        <v>0</v>
      </c>
    </row>
    <row r="144" spans="1:6" ht="15" customHeight="1" x14ac:dyDescent="0.2">
      <c r="A144" s="8" t="s">
        <v>142</v>
      </c>
      <c r="B144" s="13">
        <v>5</v>
      </c>
      <c r="C144" s="14">
        <v>3.8666667000000002E-2</v>
      </c>
      <c r="D144" s="14">
        <v>2.177777781666667E-2</v>
      </c>
      <c r="E144" s="14">
        <v>0</v>
      </c>
      <c r="F144" s="15">
        <v>0.57000000000000006</v>
      </c>
    </row>
    <row r="145" spans="1:6" ht="15" customHeight="1" x14ac:dyDescent="0.2">
      <c r="A145" s="8" t="s">
        <v>143</v>
      </c>
      <c r="B145" s="13">
        <v>10</v>
      </c>
      <c r="C145" s="14">
        <v>1.215555556</v>
      </c>
      <c r="D145" s="14">
        <v>7.4999999999999997E-2</v>
      </c>
      <c r="E145" s="14">
        <v>0</v>
      </c>
      <c r="F145" s="15">
        <v>22.61</v>
      </c>
    </row>
    <row r="146" spans="1:6" ht="15" customHeight="1" x14ac:dyDescent="0.2">
      <c r="A146" s="8" t="s">
        <v>144</v>
      </c>
      <c r="B146" s="10">
        <v>12</v>
      </c>
      <c r="C146" s="11">
        <v>8.2000000000000003E-2</v>
      </c>
      <c r="D146" s="11">
        <v>1.0444443999999999E-2</v>
      </c>
      <c r="E146" s="11">
        <v>0</v>
      </c>
      <c r="F146" s="12">
        <v>2.0499999999999998</v>
      </c>
    </row>
    <row r="147" spans="1:6" ht="15" customHeight="1" x14ac:dyDescent="0.2">
      <c r="A147" s="8" t="s">
        <v>145</v>
      </c>
      <c r="B147" s="13">
        <v>5</v>
      </c>
      <c r="C147" s="14">
        <v>3.5111111E-2</v>
      </c>
      <c r="D147" s="14">
        <v>6.0000000000000001E-3</v>
      </c>
      <c r="E147" s="14">
        <v>0</v>
      </c>
      <c r="F147" s="15">
        <v>0.5</v>
      </c>
    </row>
    <row r="148" spans="1:6" ht="15" customHeight="1" x14ac:dyDescent="0.2">
      <c r="A148" s="8" t="s">
        <v>146</v>
      </c>
      <c r="B148" s="13">
        <v>1</v>
      </c>
      <c r="C148" s="14">
        <v>8.8888890000000005E-3</v>
      </c>
      <c r="D148" s="14">
        <v>0</v>
      </c>
      <c r="E148" s="14">
        <v>0</v>
      </c>
      <c r="F148" s="15">
        <v>1</v>
      </c>
    </row>
    <row r="149" spans="1:6" ht="15" customHeight="1" x14ac:dyDescent="0.2">
      <c r="A149" s="8" t="s">
        <v>147</v>
      </c>
      <c r="B149" s="13">
        <v>2</v>
      </c>
      <c r="C149" s="14">
        <v>1.2444445E-2</v>
      </c>
      <c r="D149" s="14">
        <v>0</v>
      </c>
      <c r="E149" s="14">
        <v>0</v>
      </c>
      <c r="F149" s="15">
        <v>0.06</v>
      </c>
    </row>
    <row r="150" spans="1:6" ht="15" customHeight="1" x14ac:dyDescent="0.2">
      <c r="A150" s="8" t="s">
        <v>148</v>
      </c>
      <c r="B150" s="13">
        <v>2</v>
      </c>
      <c r="C150" s="14">
        <v>1.4444444000000001E-2</v>
      </c>
      <c r="D150" s="14">
        <v>4.4444439999999997E-3</v>
      </c>
      <c r="E150" s="14">
        <v>0</v>
      </c>
      <c r="F150" s="15">
        <v>0.3</v>
      </c>
    </row>
    <row r="151" spans="1:6" ht="15" customHeight="1" x14ac:dyDescent="0.2">
      <c r="A151" s="8" t="s">
        <v>149</v>
      </c>
      <c r="B151" s="13">
        <v>1</v>
      </c>
      <c r="C151" s="14">
        <v>4.4444439999999997E-3</v>
      </c>
      <c r="D151" s="14">
        <v>0</v>
      </c>
      <c r="E151" s="14">
        <v>0</v>
      </c>
      <c r="F151" s="15">
        <v>7.0000000000000007E-2</v>
      </c>
    </row>
    <row r="152" spans="1:6" ht="15" customHeight="1" x14ac:dyDescent="0.2">
      <c r="A152" s="8" t="s">
        <v>150</v>
      </c>
      <c r="B152" s="13">
        <v>1</v>
      </c>
      <c r="C152" s="14">
        <v>6.6666670000000003E-3</v>
      </c>
      <c r="D152" s="14">
        <v>0</v>
      </c>
      <c r="E152" s="14">
        <v>0</v>
      </c>
      <c r="F152" s="15">
        <v>0.12</v>
      </c>
    </row>
    <row r="153" spans="1:6" ht="15" customHeight="1" x14ac:dyDescent="0.2">
      <c r="A153" s="8" t="s">
        <v>151</v>
      </c>
      <c r="B153" s="10">
        <v>20</v>
      </c>
      <c r="C153" s="11">
        <v>0.23599999799999996</v>
      </c>
      <c r="D153" s="11">
        <v>2.9666666800000002E-2</v>
      </c>
      <c r="E153" s="11">
        <v>0</v>
      </c>
      <c r="F153" s="12">
        <v>4.3000000000000007</v>
      </c>
    </row>
    <row r="154" spans="1:6" ht="15" customHeight="1" x14ac:dyDescent="0.2">
      <c r="A154" s="8" t="s">
        <v>152</v>
      </c>
      <c r="B154" s="13">
        <v>12</v>
      </c>
      <c r="C154" s="14">
        <v>0.14222222099999998</v>
      </c>
      <c r="D154" s="14">
        <v>2.3888889E-2</v>
      </c>
      <c r="E154" s="14">
        <v>0</v>
      </c>
      <c r="F154" s="15">
        <v>2.6599999999999997</v>
      </c>
    </row>
    <row r="155" spans="1:6" ht="15" customHeight="1" x14ac:dyDescent="0.2">
      <c r="A155" s="8" t="s">
        <v>153</v>
      </c>
      <c r="B155" s="13">
        <v>5</v>
      </c>
      <c r="C155" s="14">
        <v>7.3333331999999987E-2</v>
      </c>
      <c r="D155" s="14">
        <v>4.0000000000000001E-3</v>
      </c>
      <c r="E155" s="14">
        <v>0</v>
      </c>
      <c r="F155" s="15">
        <v>1.3599999999999999</v>
      </c>
    </row>
    <row r="156" spans="1:6" ht="15" customHeight="1" x14ac:dyDescent="0.2">
      <c r="A156" s="8" t="s">
        <v>154</v>
      </c>
      <c r="B156" s="13">
        <v>3</v>
      </c>
      <c r="C156" s="14">
        <v>2.0444444999999999E-2</v>
      </c>
      <c r="D156" s="14">
        <v>1.7777778000000002E-3</v>
      </c>
      <c r="E156" s="14">
        <v>0</v>
      </c>
      <c r="F156" s="15">
        <v>0.28000000000000003</v>
      </c>
    </row>
    <row r="157" spans="1:6" ht="21" customHeight="1" x14ac:dyDescent="0.2">
      <c r="A157" s="8" t="s">
        <v>8</v>
      </c>
      <c r="B157" s="10">
        <f>SUM(B158+B168+B176+B184+B191+B205+B218+B227+B233+B239+B248+B254+B260+B270)</f>
        <v>9086</v>
      </c>
      <c r="C157" s="11">
        <f>SUM(C158+C168+C176+C184+C191+C205+C218+C227+C233+C239+C248+C254+C260+C270)</f>
        <v>413.51488867800003</v>
      </c>
      <c r="D157" s="11">
        <f>SUM(D158+D168+D176+D184+D191+D205+D218+D227+D233+D239+D248+D254+D260+D270)</f>
        <v>27.372654553043802</v>
      </c>
      <c r="E157" s="11">
        <f>SUM(E158+E168+E176+E184+E191+E205+E218+E227+E233+E239+E248+E254+E260+E270)</f>
        <v>5.9928444440000028</v>
      </c>
      <c r="F157" s="12">
        <f>SUM(F158+F168+F176+F184+F191+F205+F218+F227+F233+F239+F248+F254+F260+F270)</f>
        <v>7548.4512000000032</v>
      </c>
    </row>
    <row r="158" spans="1:6" ht="15" customHeight="1" x14ac:dyDescent="0.2">
      <c r="A158" s="8" t="s">
        <v>155</v>
      </c>
      <c r="B158" s="10">
        <v>600</v>
      </c>
      <c r="C158" s="11">
        <v>67.704222215000001</v>
      </c>
      <c r="D158" s="11">
        <v>7.4055853968454102</v>
      </c>
      <c r="E158" s="11">
        <v>1.0044444440000002</v>
      </c>
      <c r="F158" s="12">
        <v>1057.3799999999997</v>
      </c>
    </row>
    <row r="159" spans="1:6" ht="15" customHeight="1" x14ac:dyDescent="0.2">
      <c r="A159" s="8" t="s">
        <v>650</v>
      </c>
      <c r="B159" s="13">
        <v>85</v>
      </c>
      <c r="C159" s="14">
        <v>16.374666666</v>
      </c>
      <c r="D159" s="14">
        <v>7.2893651439926724E-2</v>
      </c>
      <c r="E159" s="14">
        <v>0</v>
      </c>
      <c r="F159" s="15">
        <v>283.77999999999997</v>
      </c>
    </row>
    <row r="160" spans="1:6" ht="15" customHeight="1" x14ac:dyDescent="0.2">
      <c r="A160" s="8" t="s">
        <v>156</v>
      </c>
      <c r="B160" s="13">
        <v>148</v>
      </c>
      <c r="C160" s="14">
        <v>21.473333335000003</v>
      </c>
      <c r="D160" s="14">
        <v>4.593198412605485</v>
      </c>
      <c r="E160" s="14">
        <v>0</v>
      </c>
      <c r="F160" s="15">
        <v>306.86</v>
      </c>
    </row>
    <row r="161" spans="1:6" ht="15" customHeight="1" x14ac:dyDescent="0.2">
      <c r="A161" s="8" t="s">
        <v>157</v>
      </c>
      <c r="B161" s="13">
        <v>53</v>
      </c>
      <c r="C161" s="14">
        <v>14.519111109999999</v>
      </c>
      <c r="D161" s="14">
        <v>1.0568888880833336</v>
      </c>
      <c r="E161" s="14">
        <v>0</v>
      </c>
      <c r="F161" s="15">
        <v>217.54</v>
      </c>
    </row>
    <row r="162" spans="1:6" ht="15" customHeight="1" x14ac:dyDescent="0.2">
      <c r="A162" s="8" t="s">
        <v>158</v>
      </c>
      <c r="B162" s="13">
        <v>62</v>
      </c>
      <c r="C162" s="14">
        <v>5.0966666639999989</v>
      </c>
      <c r="D162" s="14">
        <v>1.5571111113666662</v>
      </c>
      <c r="E162" s="14">
        <v>0.5</v>
      </c>
      <c r="F162" s="15">
        <v>68.050000000000011</v>
      </c>
    </row>
    <row r="163" spans="1:6" ht="15" customHeight="1" x14ac:dyDescent="0.2">
      <c r="A163" s="8" t="s">
        <v>159</v>
      </c>
      <c r="B163" s="13">
        <v>41</v>
      </c>
      <c r="C163" s="14">
        <v>1.553555555</v>
      </c>
      <c r="D163" s="14">
        <v>0</v>
      </c>
      <c r="E163" s="14">
        <v>0</v>
      </c>
      <c r="F163" s="15">
        <v>33.339999999999996</v>
      </c>
    </row>
    <row r="164" spans="1:6" ht="15" customHeight="1" x14ac:dyDescent="0.2">
      <c r="A164" s="8" t="s">
        <v>160</v>
      </c>
      <c r="B164" s="13">
        <v>115</v>
      </c>
      <c r="C164" s="14">
        <v>0.84999999800000003</v>
      </c>
      <c r="D164" s="14">
        <v>1.1333333333333332E-2</v>
      </c>
      <c r="E164" s="14">
        <v>4.4444439999999997E-3</v>
      </c>
      <c r="F164" s="15">
        <v>23.580000000000013</v>
      </c>
    </row>
    <row r="165" spans="1:6" ht="15" customHeight="1" x14ac:dyDescent="0.2">
      <c r="A165" s="8" t="s">
        <v>161</v>
      </c>
      <c r="B165" s="13">
        <v>57</v>
      </c>
      <c r="C165" s="14">
        <v>3.4559999980000007</v>
      </c>
      <c r="D165" s="14">
        <v>3.5199999999999988E-2</v>
      </c>
      <c r="E165" s="14">
        <v>0</v>
      </c>
      <c r="F165" s="15">
        <v>37.729999999999997</v>
      </c>
    </row>
    <row r="166" spans="1:6" ht="15" customHeight="1" x14ac:dyDescent="0.2">
      <c r="A166" s="8" t="s">
        <v>162</v>
      </c>
      <c r="B166" s="13">
        <v>7</v>
      </c>
      <c r="C166" s="14">
        <v>1.1166666670000001</v>
      </c>
      <c r="D166" s="14">
        <v>7.0000000000000007E-2</v>
      </c>
      <c r="E166" s="14">
        <v>0.5</v>
      </c>
      <c r="F166" s="15">
        <v>20.100000000000001</v>
      </c>
    </row>
    <row r="167" spans="1:6" ht="15" customHeight="1" x14ac:dyDescent="0.2">
      <c r="A167" s="8" t="s">
        <v>163</v>
      </c>
      <c r="B167" s="13">
        <v>32</v>
      </c>
      <c r="C167" s="14">
        <v>3.2642222219999995</v>
      </c>
      <c r="D167" s="14">
        <v>8.9600000166666673E-3</v>
      </c>
      <c r="E167" s="14">
        <v>0</v>
      </c>
      <c r="F167" s="15">
        <v>66.399999999999991</v>
      </c>
    </row>
    <row r="168" spans="1:6" ht="15" customHeight="1" x14ac:dyDescent="0.2">
      <c r="A168" s="8" t="s">
        <v>164</v>
      </c>
      <c r="B168" s="10">
        <v>2105</v>
      </c>
      <c r="C168" s="11">
        <v>63.240888840999979</v>
      </c>
      <c r="D168" s="11">
        <v>4.8731096361330843</v>
      </c>
      <c r="E168" s="11">
        <v>3.4400000000000013</v>
      </c>
      <c r="F168" s="12">
        <v>1525.3598000000022</v>
      </c>
    </row>
    <row r="169" spans="1:6" ht="15" customHeight="1" x14ac:dyDescent="0.2">
      <c r="A169" s="8" t="s">
        <v>651</v>
      </c>
      <c r="B169" s="13">
        <v>295</v>
      </c>
      <c r="C169" s="14">
        <v>12.119999990000005</v>
      </c>
      <c r="D169" s="14">
        <v>0.21216666689102556</v>
      </c>
      <c r="E169" s="14">
        <v>0.44</v>
      </c>
      <c r="F169" s="15">
        <v>481.31000000000006</v>
      </c>
    </row>
    <row r="170" spans="1:6" ht="15" customHeight="1" x14ac:dyDescent="0.2">
      <c r="A170" s="8" t="s">
        <v>165</v>
      </c>
      <c r="B170" s="13">
        <v>11</v>
      </c>
      <c r="C170" s="14">
        <v>1.2617777779999999</v>
      </c>
      <c r="D170" s="14">
        <v>1.3333332666666665E-3</v>
      </c>
      <c r="E170" s="14">
        <v>0</v>
      </c>
      <c r="F170" s="15">
        <v>30.670000000000009</v>
      </c>
    </row>
    <row r="171" spans="1:6" ht="15" customHeight="1" x14ac:dyDescent="0.2">
      <c r="A171" s="8" t="s">
        <v>166</v>
      </c>
      <c r="B171" s="13">
        <v>502</v>
      </c>
      <c r="C171" s="14">
        <v>4.1477777539999998</v>
      </c>
      <c r="D171" s="14">
        <v>0.39621418149245435</v>
      </c>
      <c r="E171" s="14">
        <v>0</v>
      </c>
      <c r="F171" s="15">
        <v>81.568100000000072</v>
      </c>
    </row>
    <row r="172" spans="1:6" ht="15" customHeight="1" x14ac:dyDescent="0.2">
      <c r="A172" s="8" t="s">
        <v>167</v>
      </c>
      <c r="B172" s="13">
        <v>328</v>
      </c>
      <c r="C172" s="14">
        <v>8.8522222120000009</v>
      </c>
      <c r="D172" s="14">
        <v>0.7369860631660049</v>
      </c>
      <c r="E172" s="14">
        <v>3</v>
      </c>
      <c r="F172" s="15">
        <v>203.63000000000034</v>
      </c>
    </row>
    <row r="173" spans="1:6" ht="15" customHeight="1" x14ac:dyDescent="0.2">
      <c r="A173" s="8" t="s">
        <v>168</v>
      </c>
      <c r="B173" s="13">
        <v>108</v>
      </c>
      <c r="C173" s="14">
        <v>4.646666666999999</v>
      </c>
      <c r="D173" s="14">
        <v>0.38578539535414269</v>
      </c>
      <c r="E173" s="14">
        <v>0</v>
      </c>
      <c r="F173" s="15">
        <v>90.269999999999968</v>
      </c>
    </row>
    <row r="174" spans="1:6" ht="15" customHeight="1" x14ac:dyDescent="0.2">
      <c r="A174" s="8" t="s">
        <v>95</v>
      </c>
      <c r="B174" s="13">
        <v>181</v>
      </c>
      <c r="C174" s="14">
        <v>4.7495555530000013</v>
      </c>
      <c r="D174" s="14">
        <v>1.3222221533333337E-2</v>
      </c>
      <c r="E174" s="14">
        <v>0</v>
      </c>
      <c r="F174" s="15">
        <v>121.25999999999996</v>
      </c>
    </row>
    <row r="175" spans="1:6" ht="15" customHeight="1" x14ac:dyDescent="0.2">
      <c r="A175" s="8" t="s">
        <v>169</v>
      </c>
      <c r="B175" s="13">
        <v>680</v>
      </c>
      <c r="C175" s="14">
        <v>27.462888886999991</v>
      </c>
      <c r="D175" s="14">
        <v>3.1274017744294547</v>
      </c>
      <c r="E175" s="14">
        <v>0</v>
      </c>
      <c r="F175" s="15">
        <v>516.65169999999966</v>
      </c>
    </row>
    <row r="176" spans="1:6" ht="15" customHeight="1" x14ac:dyDescent="0.2">
      <c r="A176" s="8" t="s">
        <v>170</v>
      </c>
      <c r="B176" s="10">
        <v>460</v>
      </c>
      <c r="C176" s="11">
        <v>83.880888884000029</v>
      </c>
      <c r="D176" s="11">
        <v>1.5250444443000002</v>
      </c>
      <c r="E176" s="11">
        <v>0</v>
      </c>
      <c r="F176" s="12">
        <v>1244.9366999999995</v>
      </c>
    </row>
    <row r="177" spans="1:6" ht="15" customHeight="1" x14ac:dyDescent="0.2">
      <c r="A177" s="8" t="s">
        <v>652</v>
      </c>
      <c r="B177" s="13">
        <v>148</v>
      </c>
      <c r="C177" s="14">
        <v>52.180666665000004</v>
      </c>
      <c r="D177" s="14">
        <v>0.16927777716666662</v>
      </c>
      <c r="E177" s="14">
        <v>0</v>
      </c>
      <c r="F177" s="15">
        <v>741.43000000000006</v>
      </c>
    </row>
    <row r="178" spans="1:6" ht="15" customHeight="1" x14ac:dyDescent="0.2">
      <c r="A178" s="8" t="s">
        <v>171</v>
      </c>
      <c r="B178" s="13">
        <v>122</v>
      </c>
      <c r="C178" s="14">
        <v>1.87111111</v>
      </c>
      <c r="D178" s="14">
        <v>4.5200000499999997E-2</v>
      </c>
      <c r="E178" s="14">
        <v>0</v>
      </c>
      <c r="F178" s="15">
        <v>28.556699999999992</v>
      </c>
    </row>
    <row r="179" spans="1:6" ht="15" customHeight="1" x14ac:dyDescent="0.2">
      <c r="A179" s="8" t="s">
        <v>172</v>
      </c>
      <c r="B179" s="13">
        <v>28</v>
      </c>
      <c r="C179" s="14">
        <v>6.784444441999999</v>
      </c>
      <c r="D179" s="14">
        <v>0.3085</v>
      </c>
      <c r="E179" s="14">
        <v>0</v>
      </c>
      <c r="F179" s="15">
        <v>126.23</v>
      </c>
    </row>
    <row r="180" spans="1:6" ht="15" customHeight="1" x14ac:dyDescent="0.2">
      <c r="A180" s="8" t="s">
        <v>173</v>
      </c>
      <c r="B180" s="13">
        <v>59</v>
      </c>
      <c r="C180" s="14">
        <v>17.981555555999996</v>
      </c>
      <c r="D180" s="14">
        <v>0.45111111113333324</v>
      </c>
      <c r="E180" s="14">
        <v>0</v>
      </c>
      <c r="F180" s="15">
        <v>286.77</v>
      </c>
    </row>
    <row r="181" spans="1:6" ht="15" customHeight="1" x14ac:dyDescent="0.2">
      <c r="A181" s="8" t="s">
        <v>174</v>
      </c>
      <c r="B181" s="13">
        <v>9</v>
      </c>
      <c r="C181" s="14">
        <v>1.5706666659999999</v>
      </c>
      <c r="D181" s="14">
        <v>0.54500000000000004</v>
      </c>
      <c r="E181" s="14">
        <v>0</v>
      </c>
      <c r="F181" s="15">
        <v>11</v>
      </c>
    </row>
    <row r="182" spans="1:6" ht="15" customHeight="1" x14ac:dyDescent="0.2">
      <c r="A182" s="8" t="s">
        <v>175</v>
      </c>
      <c r="B182" s="13">
        <v>29</v>
      </c>
      <c r="C182" s="14">
        <v>1.9293333309999994</v>
      </c>
      <c r="D182" s="14">
        <v>2.222221999999999E-3</v>
      </c>
      <c r="E182" s="14">
        <v>0</v>
      </c>
      <c r="F182" s="15">
        <v>40.090000000000003</v>
      </c>
    </row>
    <row r="183" spans="1:6" ht="15" customHeight="1" x14ac:dyDescent="0.2">
      <c r="A183" s="8" t="s">
        <v>176</v>
      </c>
      <c r="B183" s="13">
        <v>65</v>
      </c>
      <c r="C183" s="14">
        <v>1.5631111140000002</v>
      </c>
      <c r="D183" s="14">
        <v>3.733333499999999E-3</v>
      </c>
      <c r="E183" s="14">
        <v>0</v>
      </c>
      <c r="F183" s="15">
        <v>10.860000000000001</v>
      </c>
    </row>
    <row r="184" spans="1:6" ht="15" customHeight="1" x14ac:dyDescent="0.2">
      <c r="A184" s="8" t="s">
        <v>177</v>
      </c>
      <c r="B184" s="10">
        <v>253</v>
      </c>
      <c r="C184" s="11">
        <v>8.4313333290000028</v>
      </c>
      <c r="D184" s="11">
        <v>0.84351428499761949</v>
      </c>
      <c r="E184" s="11">
        <v>0</v>
      </c>
      <c r="F184" s="12">
        <v>177.74999999999991</v>
      </c>
    </row>
    <row r="185" spans="1:6" ht="15" customHeight="1" x14ac:dyDescent="0.2">
      <c r="A185" s="8" t="s">
        <v>178</v>
      </c>
      <c r="B185" s="13">
        <v>9</v>
      </c>
      <c r="C185" s="14">
        <v>0.493777778</v>
      </c>
      <c r="D185" s="14">
        <v>0.35199999999999998</v>
      </c>
      <c r="E185" s="14">
        <v>0</v>
      </c>
      <c r="F185" s="15">
        <v>4.28</v>
      </c>
    </row>
    <row r="186" spans="1:6" ht="15" customHeight="1" x14ac:dyDescent="0.2">
      <c r="A186" s="8" t="s">
        <v>179</v>
      </c>
      <c r="B186" s="13">
        <v>173</v>
      </c>
      <c r="C186" s="14">
        <v>6.1942222180000002</v>
      </c>
      <c r="D186" s="14">
        <v>0.31277777695000003</v>
      </c>
      <c r="E186" s="14">
        <v>0</v>
      </c>
      <c r="F186" s="15">
        <v>135.59</v>
      </c>
    </row>
    <row r="187" spans="1:6" ht="15" customHeight="1" x14ac:dyDescent="0.2">
      <c r="A187" s="8" t="s">
        <v>147</v>
      </c>
      <c r="B187" s="13">
        <v>13</v>
      </c>
      <c r="C187" s="14">
        <v>0.205777777</v>
      </c>
      <c r="D187" s="14">
        <v>6.1333333333333323E-2</v>
      </c>
      <c r="E187" s="14">
        <v>0</v>
      </c>
      <c r="F187" s="15">
        <v>3.5500000000000003</v>
      </c>
    </row>
    <row r="188" spans="1:6" ht="15" customHeight="1" x14ac:dyDescent="0.2">
      <c r="A188" s="8" t="s">
        <v>180</v>
      </c>
      <c r="B188" s="13">
        <v>31</v>
      </c>
      <c r="C188" s="14">
        <v>0.94688888900000001</v>
      </c>
      <c r="D188" s="14">
        <v>5.7142857142857143E-3</v>
      </c>
      <c r="E188" s="14">
        <v>0</v>
      </c>
      <c r="F188" s="15">
        <v>23.345000000000002</v>
      </c>
    </row>
    <row r="189" spans="1:6" ht="15" customHeight="1" x14ac:dyDescent="0.2">
      <c r="A189" s="8" t="s">
        <v>181</v>
      </c>
      <c r="B189" s="13">
        <v>22</v>
      </c>
      <c r="C189" s="14">
        <v>0.51266666700000008</v>
      </c>
      <c r="D189" s="14">
        <v>0.10968888899999998</v>
      </c>
      <c r="E189" s="14">
        <v>0</v>
      </c>
      <c r="F189" s="15">
        <v>7.9349999999999996</v>
      </c>
    </row>
    <row r="190" spans="1:6" ht="15" customHeight="1" x14ac:dyDescent="0.2">
      <c r="A190" s="8" t="s">
        <v>182</v>
      </c>
      <c r="B190" s="13">
        <v>5</v>
      </c>
      <c r="C190" s="14">
        <v>7.8E-2</v>
      </c>
      <c r="D190" s="14">
        <v>2E-3</v>
      </c>
      <c r="E190" s="14">
        <v>0</v>
      </c>
      <c r="F190" s="15">
        <v>3.0500000000000007</v>
      </c>
    </row>
    <row r="191" spans="1:6" ht="15" customHeight="1" x14ac:dyDescent="0.2">
      <c r="A191" s="8" t="s">
        <v>183</v>
      </c>
      <c r="B191" s="10">
        <v>1586</v>
      </c>
      <c r="C191" s="11">
        <v>47.327333281000001</v>
      </c>
      <c r="D191" s="11">
        <v>2.1222814263290424</v>
      </c>
      <c r="E191" s="11">
        <v>1.5000000000000009</v>
      </c>
      <c r="F191" s="12">
        <v>899.93900000000212</v>
      </c>
    </row>
    <row r="192" spans="1:6" ht="15" customHeight="1" x14ac:dyDescent="0.2">
      <c r="A192" s="8" t="s">
        <v>653</v>
      </c>
      <c r="B192" s="13">
        <v>258</v>
      </c>
      <c r="C192" s="14">
        <v>1.4915555409999999</v>
      </c>
      <c r="D192" s="14">
        <v>0.11002222090411257</v>
      </c>
      <c r="E192" s="14">
        <v>0</v>
      </c>
      <c r="F192" s="15">
        <v>32.343500000000006</v>
      </c>
    </row>
    <row r="193" spans="1:6" ht="15" customHeight="1" x14ac:dyDescent="0.2">
      <c r="A193" s="8" t="s">
        <v>709</v>
      </c>
      <c r="B193" s="13">
        <v>228</v>
      </c>
      <c r="C193" s="14">
        <v>26.975555550999999</v>
      </c>
      <c r="D193" s="14">
        <v>0.74214285734841279</v>
      </c>
      <c r="E193" s="14">
        <v>0.5</v>
      </c>
      <c r="F193" s="15">
        <v>478.55499999999967</v>
      </c>
    </row>
    <row r="194" spans="1:6" ht="15" customHeight="1" x14ac:dyDescent="0.2">
      <c r="A194" s="8" t="s">
        <v>184</v>
      </c>
      <c r="B194" s="13">
        <v>157</v>
      </c>
      <c r="C194" s="14">
        <v>2.7217777710000002</v>
      </c>
      <c r="D194" s="14">
        <v>0.61188888795555563</v>
      </c>
      <c r="E194" s="14">
        <v>0</v>
      </c>
      <c r="F194" s="15">
        <v>42.098000000000013</v>
      </c>
    </row>
    <row r="195" spans="1:6" ht="15" customHeight="1" x14ac:dyDescent="0.2">
      <c r="A195" s="8" t="s">
        <v>185</v>
      </c>
      <c r="B195" s="13">
        <v>17</v>
      </c>
      <c r="C195" s="14">
        <v>1.6753333340000001</v>
      </c>
      <c r="D195" s="14">
        <v>0</v>
      </c>
      <c r="E195" s="14">
        <v>0</v>
      </c>
      <c r="F195" s="15">
        <v>30.860000000000003</v>
      </c>
    </row>
    <row r="196" spans="1:6" ht="15" customHeight="1" x14ac:dyDescent="0.2">
      <c r="A196" s="8" t="s">
        <v>186</v>
      </c>
      <c r="B196" s="13">
        <v>268</v>
      </c>
      <c r="C196" s="14">
        <v>3.4602222150000004</v>
      </c>
      <c r="D196" s="14">
        <v>0.2272714291396036</v>
      </c>
      <c r="E196" s="14">
        <v>0</v>
      </c>
      <c r="F196" s="15">
        <v>79.299999999999926</v>
      </c>
    </row>
    <row r="197" spans="1:6" ht="15" customHeight="1" x14ac:dyDescent="0.2">
      <c r="A197" s="8" t="s">
        <v>187</v>
      </c>
      <c r="B197" s="13">
        <v>35</v>
      </c>
      <c r="C197" s="14">
        <v>0.91377777599999999</v>
      </c>
      <c r="D197" s="14">
        <v>4.7555555555555552E-2</v>
      </c>
      <c r="E197" s="14">
        <v>0</v>
      </c>
      <c r="F197" s="15">
        <v>17.390000000000004</v>
      </c>
    </row>
    <row r="198" spans="1:6" ht="15" customHeight="1" x14ac:dyDescent="0.2">
      <c r="A198" s="8" t="s">
        <v>188</v>
      </c>
      <c r="B198" s="13">
        <v>77</v>
      </c>
      <c r="C198" s="14">
        <v>1.0637777709999998</v>
      </c>
      <c r="D198" s="14">
        <v>4.088888899999997E-2</v>
      </c>
      <c r="E198" s="14">
        <v>0</v>
      </c>
      <c r="F198" s="15">
        <v>19.200000000000003</v>
      </c>
    </row>
    <row r="199" spans="1:6" ht="15" customHeight="1" x14ac:dyDescent="0.2">
      <c r="A199" s="8" t="s">
        <v>127</v>
      </c>
      <c r="B199" s="13">
        <v>112</v>
      </c>
      <c r="C199" s="14">
        <v>2.8444444449999997</v>
      </c>
      <c r="D199" s="14">
        <v>4.8777777750000008E-2</v>
      </c>
      <c r="E199" s="14">
        <v>1</v>
      </c>
      <c r="F199" s="15">
        <v>62.31750000000001</v>
      </c>
    </row>
    <row r="200" spans="1:6" ht="15" customHeight="1" x14ac:dyDescent="0.2">
      <c r="A200" s="8" t="s">
        <v>189</v>
      </c>
      <c r="B200" s="13">
        <v>46</v>
      </c>
      <c r="C200" s="14">
        <v>0.21844444200000002</v>
      </c>
      <c r="D200" s="14">
        <v>3.5555552333333333E-3</v>
      </c>
      <c r="E200" s="14">
        <v>0</v>
      </c>
      <c r="F200" s="15">
        <v>8.68</v>
      </c>
    </row>
    <row r="201" spans="1:6" ht="15" customHeight="1" x14ac:dyDescent="0.2">
      <c r="A201" s="8" t="s">
        <v>190</v>
      </c>
      <c r="B201" s="13">
        <v>24</v>
      </c>
      <c r="C201" s="14">
        <v>0.69177777600000001</v>
      </c>
      <c r="D201" s="14">
        <v>2.5777777999999998E-2</v>
      </c>
      <c r="E201" s="14">
        <v>0</v>
      </c>
      <c r="F201" s="15">
        <v>14.02</v>
      </c>
    </row>
    <row r="202" spans="1:6" ht="15" customHeight="1" x14ac:dyDescent="0.2">
      <c r="A202" s="8" t="s">
        <v>191</v>
      </c>
      <c r="B202" s="13">
        <v>17</v>
      </c>
      <c r="C202" s="14">
        <v>0.19044444399999999</v>
      </c>
      <c r="D202" s="14">
        <v>6.2222219999999986E-3</v>
      </c>
      <c r="E202" s="14">
        <v>0</v>
      </c>
      <c r="F202" s="15">
        <v>4.01</v>
      </c>
    </row>
    <row r="203" spans="1:6" ht="15" customHeight="1" x14ac:dyDescent="0.2">
      <c r="A203" s="8" t="s">
        <v>192</v>
      </c>
      <c r="B203" s="13">
        <v>102</v>
      </c>
      <c r="C203" s="14">
        <v>0.40933333000000022</v>
      </c>
      <c r="D203" s="14">
        <v>5.3544449281818195E-3</v>
      </c>
      <c r="E203" s="14">
        <v>0</v>
      </c>
      <c r="F203" s="15">
        <v>12.135</v>
      </c>
    </row>
    <row r="204" spans="1:6" ht="15" customHeight="1" x14ac:dyDescent="0.2">
      <c r="A204" s="8" t="s">
        <v>193</v>
      </c>
      <c r="B204" s="13">
        <v>245</v>
      </c>
      <c r="C204" s="14">
        <v>4.6708888849999974</v>
      </c>
      <c r="D204" s="14">
        <v>0.25282380851428571</v>
      </c>
      <c r="E204" s="14">
        <v>0</v>
      </c>
      <c r="F204" s="15">
        <v>99.029999999999973</v>
      </c>
    </row>
    <row r="205" spans="1:6" ht="15" customHeight="1" x14ac:dyDescent="0.2">
      <c r="A205" s="8" t="s">
        <v>194</v>
      </c>
      <c r="B205" s="10">
        <v>1307</v>
      </c>
      <c r="C205" s="11">
        <v>30.485999968000041</v>
      </c>
      <c r="D205" s="11">
        <v>1.8082745004087404</v>
      </c>
      <c r="E205" s="11">
        <v>0</v>
      </c>
      <c r="F205" s="12">
        <v>572.16820000000018</v>
      </c>
    </row>
    <row r="206" spans="1:6" ht="15" customHeight="1" x14ac:dyDescent="0.2">
      <c r="A206" s="8" t="s">
        <v>654</v>
      </c>
      <c r="B206" s="13">
        <v>21</v>
      </c>
      <c r="C206" s="14">
        <v>0.16044444300000002</v>
      </c>
      <c r="D206" s="14">
        <v>1.6185185235978835E-2</v>
      </c>
      <c r="E206" s="14">
        <v>0</v>
      </c>
      <c r="F206" s="15">
        <v>3.71</v>
      </c>
    </row>
    <row r="207" spans="1:6" ht="15" customHeight="1" x14ac:dyDescent="0.2">
      <c r="A207" s="8" t="s">
        <v>195</v>
      </c>
      <c r="B207" s="13">
        <v>15</v>
      </c>
      <c r="C207" s="14">
        <v>10.890888889000001</v>
      </c>
      <c r="D207" s="14">
        <v>0.1403666666666667</v>
      </c>
      <c r="E207" s="14">
        <v>0</v>
      </c>
      <c r="F207" s="15">
        <v>205.53000000000003</v>
      </c>
    </row>
    <row r="208" spans="1:6" ht="15" customHeight="1" x14ac:dyDescent="0.2">
      <c r="A208" s="8" t="s">
        <v>196</v>
      </c>
      <c r="B208" s="13">
        <v>90</v>
      </c>
      <c r="C208" s="14">
        <v>3.9511111129999996</v>
      </c>
      <c r="D208" s="14">
        <v>0.16617777783333337</v>
      </c>
      <c r="E208" s="14">
        <v>0</v>
      </c>
      <c r="F208" s="15">
        <v>89.92</v>
      </c>
    </row>
    <row r="209" spans="1:6" ht="15" customHeight="1" x14ac:dyDescent="0.2">
      <c r="A209" s="8" t="s">
        <v>197</v>
      </c>
      <c r="B209" s="13">
        <v>44</v>
      </c>
      <c r="C209" s="14">
        <v>0.82577778000000013</v>
      </c>
      <c r="D209" s="14">
        <v>2.2911111166666664E-2</v>
      </c>
      <c r="E209" s="14">
        <v>0</v>
      </c>
      <c r="F209" s="15">
        <v>15.570000000000007</v>
      </c>
    </row>
    <row r="210" spans="1:6" ht="15" customHeight="1" x14ac:dyDescent="0.2">
      <c r="A210" s="8" t="s">
        <v>198</v>
      </c>
      <c r="B210" s="13">
        <v>18</v>
      </c>
      <c r="C210" s="14">
        <v>0.19444444499999997</v>
      </c>
      <c r="D210" s="14">
        <v>2.8888888888888884E-2</v>
      </c>
      <c r="E210" s="14">
        <v>0</v>
      </c>
      <c r="F210" s="15">
        <v>3.0300000000000002</v>
      </c>
    </row>
    <row r="211" spans="1:6" ht="15" customHeight="1" x14ac:dyDescent="0.2">
      <c r="A211" s="8" t="s">
        <v>84</v>
      </c>
      <c r="B211" s="13">
        <v>193</v>
      </c>
      <c r="C211" s="14">
        <v>2.1613333279999996</v>
      </c>
      <c r="D211" s="14">
        <v>0.11498055585000003</v>
      </c>
      <c r="E211" s="14">
        <v>0</v>
      </c>
      <c r="F211" s="15">
        <v>50.10000000000003</v>
      </c>
    </row>
    <row r="212" spans="1:6" ht="15" customHeight="1" x14ac:dyDescent="0.2">
      <c r="A212" s="8" t="s">
        <v>175</v>
      </c>
      <c r="B212" s="13">
        <v>78</v>
      </c>
      <c r="C212" s="14">
        <v>1.6882222210000004</v>
      </c>
      <c r="D212" s="14">
        <v>0.54809365043182956</v>
      </c>
      <c r="E212" s="14">
        <v>0</v>
      </c>
      <c r="F212" s="15">
        <v>18.97</v>
      </c>
    </row>
    <row r="213" spans="1:6" ht="15" customHeight="1" x14ac:dyDescent="0.2">
      <c r="A213" s="8" t="s">
        <v>199</v>
      </c>
      <c r="B213" s="13">
        <v>64</v>
      </c>
      <c r="C213" s="14">
        <v>5.9819999980000009</v>
      </c>
      <c r="D213" s="14">
        <v>0.55108888848547011</v>
      </c>
      <c r="E213" s="14">
        <v>0</v>
      </c>
      <c r="F213" s="15">
        <v>103.79999999999998</v>
      </c>
    </row>
    <row r="214" spans="1:6" ht="15" customHeight="1" x14ac:dyDescent="0.2">
      <c r="A214" s="8" t="s">
        <v>200</v>
      </c>
      <c r="B214" s="13">
        <v>56</v>
      </c>
      <c r="C214" s="14">
        <v>0.31888888399999998</v>
      </c>
      <c r="D214" s="14">
        <v>4.8222221933333316E-2</v>
      </c>
      <c r="E214" s="14">
        <v>0</v>
      </c>
      <c r="F214" s="15">
        <v>8.06</v>
      </c>
    </row>
    <row r="215" spans="1:6" ht="15" customHeight="1" x14ac:dyDescent="0.2">
      <c r="A215" s="8" t="s">
        <v>201</v>
      </c>
      <c r="B215" s="13">
        <v>332</v>
      </c>
      <c r="C215" s="14">
        <v>2.2333333210000008</v>
      </c>
      <c r="D215" s="14">
        <v>5.5444443321212108E-2</v>
      </c>
      <c r="E215" s="14">
        <v>0</v>
      </c>
      <c r="F215" s="15">
        <v>30.425199999999986</v>
      </c>
    </row>
    <row r="216" spans="1:6" ht="15" customHeight="1" x14ac:dyDescent="0.2">
      <c r="A216" s="8" t="s">
        <v>202</v>
      </c>
      <c r="B216" s="13">
        <v>199</v>
      </c>
      <c r="C216" s="14">
        <v>1.2262222139999992</v>
      </c>
      <c r="D216" s="14">
        <v>2.1559554826984108E-2</v>
      </c>
      <c r="E216" s="14">
        <v>0</v>
      </c>
      <c r="F216" s="15">
        <v>26.413000000000014</v>
      </c>
    </row>
    <row r="217" spans="1:6" ht="15" customHeight="1" x14ac:dyDescent="0.2">
      <c r="A217" s="8" t="s">
        <v>203</v>
      </c>
      <c r="B217" s="13">
        <v>197</v>
      </c>
      <c r="C217" s="14">
        <v>0.85333333200000006</v>
      </c>
      <c r="D217" s="14">
        <v>9.4355555768376051E-2</v>
      </c>
      <c r="E217" s="14">
        <v>0</v>
      </c>
      <c r="F217" s="15">
        <v>16.64</v>
      </c>
    </row>
    <row r="218" spans="1:6" ht="15" customHeight="1" x14ac:dyDescent="0.2">
      <c r="A218" s="8" t="s">
        <v>204</v>
      </c>
      <c r="B218" s="10">
        <v>818</v>
      </c>
      <c r="C218" s="11">
        <v>24.812888866000016</v>
      </c>
      <c r="D218" s="11">
        <v>1.4988848510045039</v>
      </c>
      <c r="E218" s="11">
        <v>4.8400000000000019E-2</v>
      </c>
      <c r="F218" s="12">
        <v>472.94749999999971</v>
      </c>
    </row>
    <row r="219" spans="1:6" ht="15" customHeight="1" x14ac:dyDescent="0.2">
      <c r="A219" s="8" t="s">
        <v>655</v>
      </c>
      <c r="B219" s="13">
        <v>173</v>
      </c>
      <c r="C219" s="14">
        <v>7.6715555539999984</v>
      </c>
      <c r="D219" s="14">
        <v>0.73391111309999957</v>
      </c>
      <c r="E219" s="14">
        <v>0</v>
      </c>
      <c r="F219" s="15">
        <v>124.48000000000009</v>
      </c>
    </row>
    <row r="220" spans="1:6" ht="15" customHeight="1" x14ac:dyDescent="0.2">
      <c r="A220" s="8" t="s">
        <v>205</v>
      </c>
      <c r="B220" s="13">
        <v>132</v>
      </c>
      <c r="C220" s="14">
        <v>3.2433333319999997</v>
      </c>
      <c r="D220" s="14">
        <v>0.13229215669736052</v>
      </c>
      <c r="E220" s="14">
        <v>0</v>
      </c>
      <c r="F220" s="15">
        <v>61.570000000000014</v>
      </c>
    </row>
    <row r="221" spans="1:6" ht="15" customHeight="1" x14ac:dyDescent="0.2">
      <c r="A221" s="8" t="s">
        <v>206</v>
      </c>
      <c r="B221" s="13">
        <v>205</v>
      </c>
      <c r="C221" s="14">
        <v>1.263555548</v>
      </c>
      <c r="D221" s="14">
        <v>0.41151110670000007</v>
      </c>
      <c r="E221" s="14">
        <v>8.4000000000000012E-3</v>
      </c>
      <c r="F221" s="15">
        <v>18.684999999999995</v>
      </c>
    </row>
    <row r="222" spans="1:6" ht="15" customHeight="1" x14ac:dyDescent="0.2">
      <c r="A222" s="8" t="s">
        <v>207</v>
      </c>
      <c r="B222" s="13">
        <v>27</v>
      </c>
      <c r="C222" s="14">
        <v>3.5482222200000004</v>
      </c>
      <c r="D222" s="14">
        <v>1.2879999999999999E-2</v>
      </c>
      <c r="E222" s="14">
        <v>0</v>
      </c>
      <c r="F222" s="15">
        <v>80.350000000000009</v>
      </c>
    </row>
    <row r="223" spans="1:6" ht="15" customHeight="1" x14ac:dyDescent="0.2">
      <c r="A223" s="8" t="s">
        <v>208</v>
      </c>
      <c r="B223" s="13">
        <v>82</v>
      </c>
      <c r="C223" s="14">
        <v>3.094222223</v>
      </c>
      <c r="D223" s="14">
        <v>7.969999966666666E-2</v>
      </c>
      <c r="E223" s="14">
        <v>4.0000000000000008E-2</v>
      </c>
      <c r="F223" s="15">
        <v>66.61999999999999</v>
      </c>
    </row>
    <row r="224" spans="1:6" ht="15" customHeight="1" x14ac:dyDescent="0.2">
      <c r="A224" s="8" t="s">
        <v>209</v>
      </c>
      <c r="B224" s="13">
        <v>36</v>
      </c>
      <c r="C224" s="14">
        <v>3.4546666660000005</v>
      </c>
      <c r="D224" s="14">
        <v>0</v>
      </c>
      <c r="E224" s="14">
        <v>0</v>
      </c>
      <c r="F224" s="15">
        <v>66.25</v>
      </c>
    </row>
    <row r="225" spans="1:6" ht="15" customHeight="1" x14ac:dyDescent="0.2">
      <c r="A225" s="8" t="s">
        <v>210</v>
      </c>
      <c r="B225" s="13">
        <v>45</v>
      </c>
      <c r="C225" s="14">
        <v>0.77822221899999988</v>
      </c>
      <c r="D225" s="14">
        <v>2.6444443749999994E-2</v>
      </c>
      <c r="E225" s="14">
        <v>0</v>
      </c>
      <c r="F225" s="15">
        <v>15.350000000000001</v>
      </c>
    </row>
    <row r="226" spans="1:6" ht="15" customHeight="1" x14ac:dyDescent="0.2">
      <c r="A226" s="8" t="s">
        <v>211</v>
      </c>
      <c r="B226" s="13">
        <v>118</v>
      </c>
      <c r="C226" s="14">
        <v>1.7591111039999998</v>
      </c>
      <c r="D226" s="14">
        <v>0.10214603109047612</v>
      </c>
      <c r="E226" s="14">
        <v>0</v>
      </c>
      <c r="F226" s="15">
        <v>39.642500000000005</v>
      </c>
    </row>
    <row r="227" spans="1:6" ht="15" customHeight="1" x14ac:dyDescent="0.2">
      <c r="A227" s="8" t="s">
        <v>212</v>
      </c>
      <c r="B227" s="10">
        <v>337</v>
      </c>
      <c r="C227" s="11">
        <v>29.050444436999999</v>
      </c>
      <c r="D227" s="11">
        <v>2.7705036753414536</v>
      </c>
      <c r="E227" s="11">
        <v>0</v>
      </c>
      <c r="F227" s="12">
        <v>476.52000000000021</v>
      </c>
    </row>
    <row r="228" spans="1:6" ht="15" customHeight="1" x14ac:dyDescent="0.2">
      <c r="A228" s="8" t="s">
        <v>656</v>
      </c>
      <c r="B228" s="13">
        <v>199</v>
      </c>
      <c r="C228" s="14">
        <v>5.9022222170000012</v>
      </c>
      <c r="D228" s="14">
        <v>0.42027777792222237</v>
      </c>
      <c r="E228" s="14">
        <v>0</v>
      </c>
      <c r="F228" s="15">
        <v>104.64000000000001</v>
      </c>
    </row>
    <row r="229" spans="1:6" ht="15" customHeight="1" x14ac:dyDescent="0.2">
      <c r="A229" s="8" t="s">
        <v>213</v>
      </c>
      <c r="B229" s="13">
        <v>58</v>
      </c>
      <c r="C229" s="14">
        <v>11.298888888999999</v>
      </c>
      <c r="D229" s="14">
        <v>1.5003370087692305</v>
      </c>
      <c r="E229" s="14">
        <v>0</v>
      </c>
      <c r="F229" s="15">
        <v>199.78</v>
      </c>
    </row>
    <row r="230" spans="1:6" ht="15" customHeight="1" x14ac:dyDescent="0.2">
      <c r="A230" s="8" t="s">
        <v>214</v>
      </c>
      <c r="B230" s="13">
        <v>7</v>
      </c>
      <c r="C230" s="14">
        <v>8.4444444000000007E-2</v>
      </c>
      <c r="D230" s="14">
        <v>6.666666466666667E-3</v>
      </c>
      <c r="E230" s="14">
        <v>0</v>
      </c>
      <c r="F230" s="15">
        <v>2.39</v>
      </c>
    </row>
    <row r="231" spans="1:6" ht="15" customHeight="1" x14ac:dyDescent="0.2">
      <c r="A231" s="8" t="s">
        <v>215</v>
      </c>
      <c r="B231" s="13">
        <v>30</v>
      </c>
      <c r="C231" s="14">
        <v>11.208888889000001</v>
      </c>
      <c r="D231" s="14">
        <v>0.79200000000000015</v>
      </c>
      <c r="E231" s="14">
        <v>0</v>
      </c>
      <c r="F231" s="15">
        <v>155.34</v>
      </c>
    </row>
    <row r="232" spans="1:6" ht="15" customHeight="1" x14ac:dyDescent="0.2">
      <c r="A232" s="8" t="s">
        <v>216</v>
      </c>
      <c r="B232" s="13">
        <v>43</v>
      </c>
      <c r="C232" s="14">
        <v>0.55599999800000011</v>
      </c>
      <c r="D232" s="14">
        <v>5.1222222183333332E-2</v>
      </c>
      <c r="E232" s="14">
        <v>0</v>
      </c>
      <c r="F232" s="15">
        <v>14.370000000000005</v>
      </c>
    </row>
    <row r="233" spans="1:6" ht="15" customHeight="1" x14ac:dyDescent="0.2">
      <c r="A233" s="8" t="s">
        <v>217</v>
      </c>
      <c r="B233" s="10">
        <v>173</v>
      </c>
      <c r="C233" s="11">
        <v>2.3775555510000008</v>
      </c>
      <c r="D233" s="11">
        <v>0.25505555615436515</v>
      </c>
      <c r="E233" s="11">
        <v>0</v>
      </c>
      <c r="F233" s="12">
        <v>49.097499999999997</v>
      </c>
    </row>
    <row r="234" spans="1:6" ht="15" customHeight="1" x14ac:dyDescent="0.2">
      <c r="A234" s="8" t="s">
        <v>657</v>
      </c>
      <c r="B234" s="13">
        <v>24</v>
      </c>
      <c r="C234" s="14">
        <v>0.87488888899999984</v>
      </c>
      <c r="D234" s="14">
        <v>1.1777777422222222E-2</v>
      </c>
      <c r="E234" s="14">
        <v>0</v>
      </c>
      <c r="F234" s="15">
        <v>17.169999999999998</v>
      </c>
    </row>
    <row r="235" spans="1:6" ht="15" customHeight="1" x14ac:dyDescent="0.2">
      <c r="A235" s="8" t="s">
        <v>218</v>
      </c>
      <c r="B235" s="13">
        <v>32</v>
      </c>
      <c r="C235" s="14">
        <v>0.34333333199999999</v>
      </c>
      <c r="D235" s="14">
        <v>3.2500000000000015E-2</v>
      </c>
      <c r="E235" s="14">
        <v>0</v>
      </c>
      <c r="F235" s="15">
        <v>7.8800000000000008</v>
      </c>
    </row>
    <row r="236" spans="1:6" ht="15" customHeight="1" x14ac:dyDescent="0.2">
      <c r="A236" s="8" t="s">
        <v>219</v>
      </c>
      <c r="B236" s="13">
        <v>69</v>
      </c>
      <c r="C236" s="14">
        <v>0.87244444100000018</v>
      </c>
      <c r="D236" s="14">
        <v>0.18188888927499997</v>
      </c>
      <c r="E236" s="14">
        <v>0</v>
      </c>
      <c r="F236" s="15">
        <v>16.219999999999995</v>
      </c>
    </row>
    <row r="237" spans="1:6" ht="15" customHeight="1" x14ac:dyDescent="0.2">
      <c r="A237" s="8" t="s">
        <v>220</v>
      </c>
      <c r="B237" s="13">
        <v>4</v>
      </c>
      <c r="C237" s="14">
        <v>1.7777778000000001E-2</v>
      </c>
      <c r="D237" s="14">
        <v>0</v>
      </c>
      <c r="E237" s="14">
        <v>0</v>
      </c>
      <c r="F237" s="15">
        <v>0.64</v>
      </c>
    </row>
    <row r="238" spans="1:6" ht="15" customHeight="1" x14ac:dyDescent="0.2">
      <c r="A238" s="8" t="s">
        <v>221</v>
      </c>
      <c r="B238" s="13">
        <v>44</v>
      </c>
      <c r="C238" s="14">
        <v>0.26911111100000007</v>
      </c>
      <c r="D238" s="14">
        <v>2.8888889457142866E-2</v>
      </c>
      <c r="E238" s="14">
        <v>0</v>
      </c>
      <c r="F238" s="15">
        <v>7.1875</v>
      </c>
    </row>
    <row r="239" spans="1:6" ht="15" customHeight="1" x14ac:dyDescent="0.2">
      <c r="A239" s="8" t="s">
        <v>222</v>
      </c>
      <c r="B239" s="10">
        <v>152</v>
      </c>
      <c r="C239" s="11">
        <v>17.902000000000001</v>
      </c>
      <c r="D239" s="11">
        <v>0.57463333233333336</v>
      </c>
      <c r="E239" s="11">
        <v>0</v>
      </c>
      <c r="F239" s="12">
        <v>312.685</v>
      </c>
    </row>
    <row r="240" spans="1:6" ht="15" customHeight="1" x14ac:dyDescent="0.2">
      <c r="A240" s="8" t="s">
        <v>658</v>
      </c>
      <c r="B240" s="13">
        <v>39</v>
      </c>
      <c r="C240" s="14">
        <v>11.973777777999999</v>
      </c>
      <c r="D240" s="14">
        <v>0.27919444403333332</v>
      </c>
      <c r="E240" s="14">
        <v>0</v>
      </c>
      <c r="F240" s="15">
        <v>223.25</v>
      </c>
    </row>
    <row r="241" spans="1:6" ht="15" customHeight="1" x14ac:dyDescent="0.2">
      <c r="A241" s="8" t="s">
        <v>223</v>
      </c>
      <c r="B241" s="13">
        <v>37</v>
      </c>
      <c r="C241" s="14">
        <v>0.26266666600000005</v>
      </c>
      <c r="D241" s="14">
        <v>4.8888888999999991E-3</v>
      </c>
      <c r="E241" s="14">
        <v>0</v>
      </c>
      <c r="F241" s="15">
        <v>2.3409999999999997</v>
      </c>
    </row>
    <row r="242" spans="1:6" ht="15" customHeight="1" x14ac:dyDescent="0.2">
      <c r="A242" s="8" t="s">
        <v>224</v>
      </c>
      <c r="B242" s="13">
        <v>13</v>
      </c>
      <c r="C242" s="14">
        <v>9.7777778999999995E-2</v>
      </c>
      <c r="D242" s="14">
        <v>6.4444444000000007E-3</v>
      </c>
      <c r="E242" s="14">
        <v>0</v>
      </c>
      <c r="F242" s="15">
        <v>2.9639999999999995</v>
      </c>
    </row>
    <row r="243" spans="1:6" ht="15" customHeight="1" x14ac:dyDescent="0.2">
      <c r="A243" s="8" t="s">
        <v>225</v>
      </c>
      <c r="B243" s="13">
        <v>19</v>
      </c>
      <c r="C243" s="14">
        <v>1.0979999999999999</v>
      </c>
      <c r="D243" s="14">
        <v>0.25086111099999997</v>
      </c>
      <c r="E243" s="14">
        <v>0</v>
      </c>
      <c r="F243" s="15">
        <v>18.809999999999999</v>
      </c>
    </row>
    <row r="244" spans="1:6" ht="15" customHeight="1" x14ac:dyDescent="0.2">
      <c r="A244" s="8" t="s">
        <v>226</v>
      </c>
      <c r="B244" s="13">
        <v>11</v>
      </c>
      <c r="C244" s="14">
        <v>2.1642222220000003</v>
      </c>
      <c r="D244" s="14">
        <v>0.01</v>
      </c>
      <c r="E244" s="14">
        <v>0</v>
      </c>
      <c r="F244" s="15">
        <v>38.550000000000004</v>
      </c>
    </row>
    <row r="245" spans="1:6" ht="15" customHeight="1" x14ac:dyDescent="0.2">
      <c r="A245" s="8" t="s">
        <v>227</v>
      </c>
      <c r="B245" s="13">
        <v>22</v>
      </c>
      <c r="C245" s="14">
        <v>0.72444444400000008</v>
      </c>
      <c r="D245" s="14">
        <v>1.4444444000000002E-2</v>
      </c>
      <c r="E245" s="14">
        <v>0</v>
      </c>
      <c r="F245" s="15">
        <v>3.62</v>
      </c>
    </row>
    <row r="246" spans="1:6" ht="15" customHeight="1" x14ac:dyDescent="0.2">
      <c r="A246" s="8" t="s">
        <v>228</v>
      </c>
      <c r="B246" s="13">
        <v>9</v>
      </c>
      <c r="C246" s="14">
        <v>0.70111111100000001</v>
      </c>
      <c r="D246" s="14">
        <v>0</v>
      </c>
      <c r="E246" s="14">
        <v>0</v>
      </c>
      <c r="F246" s="15">
        <v>13.149999999999999</v>
      </c>
    </row>
    <row r="247" spans="1:6" ht="15" customHeight="1" x14ac:dyDescent="0.2">
      <c r="A247" s="8" t="s">
        <v>229</v>
      </c>
      <c r="B247" s="13">
        <v>2</v>
      </c>
      <c r="C247" s="14">
        <v>0.88</v>
      </c>
      <c r="D247" s="14">
        <v>8.8000000000000005E-3</v>
      </c>
      <c r="E247" s="14">
        <v>0</v>
      </c>
      <c r="F247" s="15">
        <v>10</v>
      </c>
    </row>
    <row r="248" spans="1:6" ht="15" customHeight="1" x14ac:dyDescent="0.2">
      <c r="A248" s="8" t="s">
        <v>230</v>
      </c>
      <c r="B248" s="10">
        <v>236</v>
      </c>
      <c r="C248" s="11">
        <v>4.2484444380000044</v>
      </c>
      <c r="D248" s="11">
        <v>0.86579365192142876</v>
      </c>
      <c r="E248" s="11">
        <v>0</v>
      </c>
      <c r="F248" s="12">
        <v>76.15000000000002</v>
      </c>
    </row>
    <row r="249" spans="1:6" ht="15" customHeight="1" x14ac:dyDescent="0.2">
      <c r="A249" s="8" t="s">
        <v>659</v>
      </c>
      <c r="B249" s="13">
        <v>73</v>
      </c>
      <c r="C249" s="14">
        <v>0.60155555199999988</v>
      </c>
      <c r="D249" s="14">
        <v>2.1333333999999992E-2</v>
      </c>
      <c r="E249" s="14">
        <v>0</v>
      </c>
      <c r="F249" s="15">
        <v>12.240000000000004</v>
      </c>
    </row>
    <row r="250" spans="1:6" ht="15" customHeight="1" x14ac:dyDescent="0.2">
      <c r="A250" s="8" t="s">
        <v>231</v>
      </c>
      <c r="B250" s="13">
        <v>29</v>
      </c>
      <c r="C250" s="14">
        <v>0.81244444700000018</v>
      </c>
      <c r="D250" s="14">
        <v>0.50000000000000022</v>
      </c>
      <c r="E250" s="14">
        <v>0</v>
      </c>
      <c r="F250" s="15">
        <v>7.2500000000000018</v>
      </c>
    </row>
    <row r="251" spans="1:6" ht="15" customHeight="1" x14ac:dyDescent="0.2">
      <c r="A251" s="8" t="s">
        <v>232</v>
      </c>
      <c r="B251" s="13">
        <v>41</v>
      </c>
      <c r="C251" s="14">
        <v>0.45933333200000004</v>
      </c>
      <c r="D251" s="14">
        <v>9.1904761971428592E-2</v>
      </c>
      <c r="E251" s="14">
        <v>0</v>
      </c>
      <c r="F251" s="15">
        <v>8.2099999999999973</v>
      </c>
    </row>
    <row r="252" spans="1:6" ht="15" customHeight="1" x14ac:dyDescent="0.2">
      <c r="A252" s="8" t="s">
        <v>233</v>
      </c>
      <c r="B252" s="13">
        <v>58</v>
      </c>
      <c r="C252" s="14">
        <v>0.30844443900000007</v>
      </c>
      <c r="D252" s="14">
        <v>1.2222222200000001E-2</v>
      </c>
      <c r="E252" s="14">
        <v>0</v>
      </c>
      <c r="F252" s="15">
        <v>6.9900000000000011</v>
      </c>
    </row>
    <row r="253" spans="1:6" ht="15" customHeight="1" x14ac:dyDescent="0.2">
      <c r="A253" s="8" t="s">
        <v>227</v>
      </c>
      <c r="B253" s="13">
        <v>35</v>
      </c>
      <c r="C253" s="14">
        <v>2.0666666679999999</v>
      </c>
      <c r="D253" s="14">
        <v>0.24033333374999993</v>
      </c>
      <c r="E253" s="14">
        <v>0</v>
      </c>
      <c r="F253" s="15">
        <v>41.460000000000008</v>
      </c>
    </row>
    <row r="254" spans="1:6" ht="15" customHeight="1" x14ac:dyDescent="0.2">
      <c r="A254" s="8" t="s">
        <v>234</v>
      </c>
      <c r="B254" s="10">
        <v>353</v>
      </c>
      <c r="C254" s="11">
        <v>6.4226666459999935</v>
      </c>
      <c r="D254" s="11">
        <v>0.31129999876955133</v>
      </c>
      <c r="E254" s="11">
        <v>0</v>
      </c>
      <c r="F254" s="12">
        <v>140.54000000000013</v>
      </c>
    </row>
    <row r="255" spans="1:6" ht="15" customHeight="1" x14ac:dyDescent="0.2">
      <c r="A255" s="8" t="s">
        <v>660</v>
      </c>
      <c r="B255" s="13">
        <v>33</v>
      </c>
      <c r="C255" s="14">
        <v>0.24155555500000006</v>
      </c>
      <c r="D255" s="14">
        <v>2.7333332950000001E-2</v>
      </c>
      <c r="E255" s="14">
        <v>0</v>
      </c>
      <c r="F255" s="15">
        <v>5.1599999999999984</v>
      </c>
    </row>
    <row r="256" spans="1:6" ht="15" customHeight="1" x14ac:dyDescent="0.2">
      <c r="A256" s="8" t="s">
        <v>235</v>
      </c>
      <c r="B256" s="13">
        <v>17</v>
      </c>
      <c r="C256" s="14">
        <v>0.10999999700000002</v>
      </c>
      <c r="D256" s="14">
        <v>8.8888883999999994E-3</v>
      </c>
      <c r="E256" s="14">
        <v>0</v>
      </c>
      <c r="F256" s="15">
        <v>2.15</v>
      </c>
    </row>
    <row r="257" spans="1:6" ht="15" customHeight="1" x14ac:dyDescent="0.2">
      <c r="A257" s="8" t="s">
        <v>236</v>
      </c>
      <c r="B257" s="13">
        <v>119</v>
      </c>
      <c r="C257" s="14">
        <v>4.3979999899999989</v>
      </c>
      <c r="D257" s="14">
        <v>0.11954444461538463</v>
      </c>
      <c r="E257" s="14">
        <v>0</v>
      </c>
      <c r="F257" s="15">
        <v>97.859999999999985</v>
      </c>
    </row>
    <row r="258" spans="1:6" ht="15" customHeight="1" x14ac:dyDescent="0.2">
      <c r="A258" s="8" t="s">
        <v>126</v>
      </c>
      <c r="B258" s="13">
        <v>115</v>
      </c>
      <c r="C258" s="14">
        <v>0.97599999600000031</v>
      </c>
      <c r="D258" s="14">
        <v>0.1015333326375</v>
      </c>
      <c r="E258" s="14">
        <v>0</v>
      </c>
      <c r="F258" s="15">
        <v>18.81999999999999</v>
      </c>
    </row>
    <row r="259" spans="1:6" ht="15" customHeight="1" x14ac:dyDescent="0.2">
      <c r="A259" s="8" t="s">
        <v>237</v>
      </c>
      <c r="B259" s="13">
        <v>69</v>
      </c>
      <c r="C259" s="14">
        <v>0.6971111080000002</v>
      </c>
      <c r="D259" s="14">
        <v>5.4000000166666673E-2</v>
      </c>
      <c r="E259" s="14">
        <v>0</v>
      </c>
      <c r="F259" s="15">
        <v>16.550000000000015</v>
      </c>
    </row>
    <row r="260" spans="1:6" ht="15" customHeight="1" x14ac:dyDescent="0.2">
      <c r="A260" s="8" t="s">
        <v>238</v>
      </c>
      <c r="B260" s="10">
        <v>690</v>
      </c>
      <c r="C260" s="11">
        <v>27.15933333400001</v>
      </c>
      <c r="D260" s="11">
        <v>2.4636737985052708</v>
      </c>
      <c r="E260" s="11">
        <v>0</v>
      </c>
      <c r="F260" s="12">
        <v>533.65750000000014</v>
      </c>
    </row>
    <row r="261" spans="1:6" ht="15" customHeight="1" x14ac:dyDescent="0.2">
      <c r="A261" s="8" t="s">
        <v>661</v>
      </c>
      <c r="B261" s="13">
        <v>42</v>
      </c>
      <c r="C261" s="14">
        <v>0.56933333400000019</v>
      </c>
      <c r="D261" s="14">
        <v>2.8777777599999995E-2</v>
      </c>
      <c r="E261" s="14">
        <v>0</v>
      </c>
      <c r="F261" s="15">
        <v>14.13</v>
      </c>
    </row>
    <row r="262" spans="1:6" ht="15" customHeight="1" x14ac:dyDescent="0.2">
      <c r="A262" s="8" t="s">
        <v>239</v>
      </c>
      <c r="B262" s="13">
        <v>45</v>
      </c>
      <c r="C262" s="14">
        <v>3.071999999</v>
      </c>
      <c r="D262" s="14">
        <v>0.13450000000000004</v>
      </c>
      <c r="E262" s="14">
        <v>0</v>
      </c>
      <c r="F262" s="15">
        <v>60.059999999999988</v>
      </c>
    </row>
    <row r="263" spans="1:6" ht="15" customHeight="1" x14ac:dyDescent="0.2">
      <c r="A263" s="8" t="s">
        <v>240</v>
      </c>
      <c r="B263" s="13">
        <v>152</v>
      </c>
      <c r="C263" s="14">
        <v>4.8906666649999968</v>
      </c>
      <c r="D263" s="14">
        <v>9.5555555780882373E-2</v>
      </c>
      <c r="E263" s="14">
        <v>0</v>
      </c>
      <c r="F263" s="15">
        <v>110.09000000000002</v>
      </c>
    </row>
    <row r="264" spans="1:6" ht="15" customHeight="1" x14ac:dyDescent="0.2">
      <c r="A264" s="8" t="s">
        <v>62</v>
      </c>
      <c r="B264" s="13">
        <v>134</v>
      </c>
      <c r="C264" s="14">
        <v>7.698888889999993</v>
      </c>
      <c r="D264" s="14">
        <v>0.49944999989999983</v>
      </c>
      <c r="E264" s="14">
        <v>0</v>
      </c>
      <c r="F264" s="15">
        <v>166.09250000000006</v>
      </c>
    </row>
    <row r="265" spans="1:6" ht="15" customHeight="1" x14ac:dyDescent="0.2">
      <c r="A265" s="8" t="s">
        <v>241</v>
      </c>
      <c r="B265" s="13">
        <v>96</v>
      </c>
      <c r="C265" s="14">
        <v>3.0164444449999999</v>
      </c>
      <c r="D265" s="14">
        <v>2.5722222333333333E-2</v>
      </c>
      <c r="E265" s="14">
        <v>0</v>
      </c>
      <c r="F265" s="15">
        <v>71.56</v>
      </c>
    </row>
    <row r="266" spans="1:6" ht="15" customHeight="1" x14ac:dyDescent="0.2">
      <c r="A266" s="8" t="s">
        <v>242</v>
      </c>
      <c r="B266" s="13">
        <v>12</v>
      </c>
      <c r="C266" s="14">
        <v>3.1380000010000009</v>
      </c>
      <c r="D266" s="14">
        <v>0</v>
      </c>
      <c r="E266" s="14">
        <v>0</v>
      </c>
      <c r="F266" s="15">
        <v>39.000000000000014</v>
      </c>
    </row>
    <row r="267" spans="1:6" ht="15" customHeight="1" x14ac:dyDescent="0.2">
      <c r="A267" s="8" t="s">
        <v>243</v>
      </c>
      <c r="B267" s="13">
        <v>30</v>
      </c>
      <c r="C267" s="14">
        <v>1.696444445</v>
      </c>
      <c r="D267" s="14">
        <v>1.0344871794871795</v>
      </c>
      <c r="E267" s="14">
        <v>0</v>
      </c>
      <c r="F267" s="15">
        <v>17.545000000000002</v>
      </c>
    </row>
    <row r="268" spans="1:6" ht="15" customHeight="1" x14ac:dyDescent="0.2">
      <c r="A268" s="8" t="s">
        <v>244</v>
      </c>
      <c r="B268" s="13">
        <v>4</v>
      </c>
      <c r="C268" s="14">
        <v>0.08</v>
      </c>
      <c r="D268" s="14">
        <v>3.1999999999999994E-2</v>
      </c>
      <c r="E268" s="14">
        <v>0</v>
      </c>
      <c r="F268" s="15">
        <v>0.73</v>
      </c>
    </row>
    <row r="269" spans="1:6" ht="15" customHeight="1" x14ac:dyDescent="0.2">
      <c r="A269" s="8" t="s">
        <v>245</v>
      </c>
      <c r="B269" s="13">
        <v>175</v>
      </c>
      <c r="C269" s="14">
        <v>2.9975555549999999</v>
      </c>
      <c r="D269" s="14">
        <v>0.6131810634038759</v>
      </c>
      <c r="E269" s="14">
        <v>0</v>
      </c>
      <c r="F269" s="15">
        <v>54.449999999999974</v>
      </c>
    </row>
    <row r="270" spans="1:6" ht="15" customHeight="1" x14ac:dyDescent="0.2">
      <c r="A270" s="8" t="s">
        <v>246</v>
      </c>
      <c r="B270" s="10">
        <v>16</v>
      </c>
      <c r="C270" s="11">
        <v>0.47088888800000006</v>
      </c>
      <c r="D270" s="11">
        <v>5.5000000000000007E-2</v>
      </c>
      <c r="E270" s="11">
        <v>0</v>
      </c>
      <c r="F270" s="12">
        <v>9.32</v>
      </c>
    </row>
    <row r="271" spans="1:6" ht="15" customHeight="1" x14ac:dyDescent="0.2">
      <c r="A271" s="8" t="s">
        <v>247</v>
      </c>
      <c r="B271" s="13">
        <v>3</v>
      </c>
      <c r="C271" s="14">
        <v>5.1999999999999998E-2</v>
      </c>
      <c r="D271" s="14">
        <v>0.01</v>
      </c>
      <c r="E271" s="14">
        <v>0</v>
      </c>
      <c r="F271" s="15">
        <v>0.91999999999999993</v>
      </c>
    </row>
    <row r="272" spans="1:6" ht="15" customHeight="1" x14ac:dyDescent="0.2">
      <c r="A272" s="8" t="s">
        <v>248</v>
      </c>
      <c r="B272" s="13">
        <v>1</v>
      </c>
      <c r="C272" s="14">
        <v>0.22</v>
      </c>
      <c r="D272" s="14">
        <v>0</v>
      </c>
      <c r="E272" s="14">
        <v>0</v>
      </c>
      <c r="F272" s="15">
        <v>5</v>
      </c>
    </row>
    <row r="273" spans="1:6" ht="15" customHeight="1" x14ac:dyDescent="0.2">
      <c r="A273" s="8" t="s">
        <v>249</v>
      </c>
      <c r="B273" s="13">
        <v>4</v>
      </c>
      <c r="C273" s="14">
        <v>0.12</v>
      </c>
      <c r="D273" s="14">
        <v>4.4999999999999998E-2</v>
      </c>
      <c r="E273" s="14">
        <v>0</v>
      </c>
      <c r="F273" s="15">
        <v>1.4700000000000002</v>
      </c>
    </row>
    <row r="274" spans="1:6" ht="15" customHeight="1" x14ac:dyDescent="0.2">
      <c r="A274" s="8" t="s">
        <v>250</v>
      </c>
      <c r="B274" s="13">
        <v>2</v>
      </c>
      <c r="C274" s="14">
        <v>4.8888890000000004E-3</v>
      </c>
      <c r="D274" s="14">
        <v>0</v>
      </c>
      <c r="E274" s="14">
        <v>0</v>
      </c>
      <c r="F274" s="15">
        <v>0.08</v>
      </c>
    </row>
    <row r="275" spans="1:6" ht="15" customHeight="1" x14ac:dyDescent="0.2">
      <c r="A275" s="8" t="s">
        <v>251</v>
      </c>
      <c r="B275" s="13">
        <v>6</v>
      </c>
      <c r="C275" s="14">
        <v>7.3999999000000011E-2</v>
      </c>
      <c r="D275" s="14">
        <v>0</v>
      </c>
      <c r="E275" s="14">
        <v>0</v>
      </c>
      <c r="F275" s="15">
        <v>1.85</v>
      </c>
    </row>
    <row r="276" spans="1:6" ht="21" customHeight="1" x14ac:dyDescent="0.2">
      <c r="A276" s="8" t="s">
        <v>9</v>
      </c>
      <c r="B276" s="10">
        <f>SUM(B277+B288+B296)</f>
        <v>2524</v>
      </c>
      <c r="C276" s="11">
        <f>SUM(C277+C288+C296)</f>
        <v>34.694888818999999</v>
      </c>
      <c r="D276" s="11">
        <f t="shared" ref="D276:F276" si="1">SUM(D277+D288+D296)</f>
        <v>3.5583825300246499</v>
      </c>
      <c r="E276" s="11">
        <f t="shared" si="1"/>
        <v>8.8888889999999988E-3</v>
      </c>
      <c r="F276" s="12">
        <f t="shared" si="1"/>
        <v>933.60200000000032</v>
      </c>
    </row>
    <row r="277" spans="1:6" ht="15" customHeight="1" x14ac:dyDescent="0.2">
      <c r="A277" s="8" t="s">
        <v>252</v>
      </c>
      <c r="B277" s="10">
        <v>211</v>
      </c>
      <c r="C277" s="11">
        <v>4.377111099999996</v>
      </c>
      <c r="D277" s="11">
        <v>0.14438562063725482</v>
      </c>
      <c r="E277" s="11">
        <v>0</v>
      </c>
      <c r="F277" s="12">
        <v>87.421999999999997</v>
      </c>
    </row>
    <row r="278" spans="1:6" ht="15" customHeight="1" x14ac:dyDescent="0.2">
      <c r="A278" s="8" t="s">
        <v>662</v>
      </c>
      <c r="B278" s="13">
        <v>70</v>
      </c>
      <c r="C278" s="14">
        <v>0.61222222200000009</v>
      </c>
      <c r="D278" s="14">
        <v>3.7333333716666667E-2</v>
      </c>
      <c r="E278" s="14">
        <v>0</v>
      </c>
      <c r="F278" s="15">
        <v>12.494999999999997</v>
      </c>
    </row>
    <row r="279" spans="1:6" ht="15" customHeight="1" x14ac:dyDescent="0.2">
      <c r="A279" s="8" t="s">
        <v>253</v>
      </c>
      <c r="B279" s="13">
        <v>2</v>
      </c>
      <c r="C279" s="14">
        <v>1.7777778000000001E-2</v>
      </c>
      <c r="D279" s="14">
        <v>8.8888890000000005E-3</v>
      </c>
      <c r="E279" s="14">
        <v>0</v>
      </c>
      <c r="F279" s="15">
        <v>0.2</v>
      </c>
    </row>
    <row r="280" spans="1:6" ht="15" customHeight="1" x14ac:dyDescent="0.2">
      <c r="A280" s="8" t="s">
        <v>254</v>
      </c>
      <c r="B280" s="13">
        <v>37</v>
      </c>
      <c r="C280" s="14">
        <v>1.1784444410000001</v>
      </c>
      <c r="D280" s="14">
        <v>8.7777778333333369E-3</v>
      </c>
      <c r="E280" s="14">
        <v>0</v>
      </c>
      <c r="F280" s="15">
        <v>27.515999999999998</v>
      </c>
    </row>
    <row r="281" spans="1:6" ht="15" customHeight="1" x14ac:dyDescent="0.2">
      <c r="A281" s="8" t="s">
        <v>255</v>
      </c>
      <c r="B281" s="13">
        <v>11</v>
      </c>
      <c r="C281" s="14">
        <v>0.58822222199999996</v>
      </c>
      <c r="D281" s="14">
        <v>1.8666666666666661E-2</v>
      </c>
      <c r="E281" s="14">
        <v>0</v>
      </c>
      <c r="F281" s="15">
        <v>1.4300000000000002</v>
      </c>
    </row>
    <row r="282" spans="1:6" ht="15" customHeight="1" x14ac:dyDescent="0.2">
      <c r="A282" s="8" t="s">
        <v>256</v>
      </c>
      <c r="B282" s="13">
        <v>19</v>
      </c>
      <c r="C282" s="14">
        <v>5.3777775E-2</v>
      </c>
      <c r="D282" s="14">
        <v>6.6666659999999999E-3</v>
      </c>
      <c r="E282" s="14">
        <v>0</v>
      </c>
      <c r="F282" s="15">
        <v>0.32000000000000006</v>
      </c>
    </row>
    <row r="283" spans="1:6" ht="15" customHeight="1" x14ac:dyDescent="0.2">
      <c r="A283" s="8" t="s">
        <v>257</v>
      </c>
      <c r="B283" s="13">
        <v>12</v>
      </c>
      <c r="C283" s="14">
        <v>4.0444442999999997E-2</v>
      </c>
      <c r="D283" s="14">
        <v>4.431372882352941E-3</v>
      </c>
      <c r="E283" s="14">
        <v>0</v>
      </c>
      <c r="F283" s="15">
        <v>1.0910000000000002</v>
      </c>
    </row>
    <row r="284" spans="1:6" ht="15" customHeight="1" x14ac:dyDescent="0.2">
      <c r="A284" s="8" t="s">
        <v>258</v>
      </c>
      <c r="B284" s="13">
        <v>38</v>
      </c>
      <c r="C284" s="14">
        <v>0.38111110999999998</v>
      </c>
      <c r="D284" s="14">
        <v>3.9176470538235281E-2</v>
      </c>
      <c r="E284" s="14">
        <v>0</v>
      </c>
      <c r="F284" s="15">
        <v>3.6399999999999997</v>
      </c>
    </row>
    <row r="285" spans="1:6" ht="15" customHeight="1" x14ac:dyDescent="0.2">
      <c r="A285" s="8" t="s">
        <v>259</v>
      </c>
      <c r="B285" s="13">
        <v>16</v>
      </c>
      <c r="C285" s="14">
        <v>1.44911111</v>
      </c>
      <c r="D285" s="14">
        <v>1.2444444000000002E-2</v>
      </c>
      <c r="E285" s="14">
        <v>0</v>
      </c>
      <c r="F285" s="15">
        <v>39.819999999999993</v>
      </c>
    </row>
    <row r="286" spans="1:6" ht="15" customHeight="1" x14ac:dyDescent="0.2">
      <c r="A286" s="8" t="s">
        <v>260</v>
      </c>
      <c r="B286" s="13">
        <v>4</v>
      </c>
      <c r="C286" s="14">
        <v>4.7111110999999997E-2</v>
      </c>
      <c r="D286" s="14">
        <v>8.0000000000000002E-3</v>
      </c>
      <c r="E286" s="14">
        <v>0</v>
      </c>
      <c r="F286" s="15">
        <v>0.41000000000000003</v>
      </c>
    </row>
    <row r="287" spans="1:6" ht="15" customHeight="1" x14ac:dyDescent="0.2">
      <c r="A287" s="8" t="s">
        <v>261</v>
      </c>
      <c r="B287" s="13">
        <v>2</v>
      </c>
      <c r="C287" s="14">
        <v>8.8888879999999993E-3</v>
      </c>
      <c r="D287" s="14">
        <v>0</v>
      </c>
      <c r="E287" s="14">
        <v>0</v>
      </c>
      <c r="F287" s="15">
        <v>0.5</v>
      </c>
    </row>
    <row r="288" spans="1:6" ht="15" customHeight="1" x14ac:dyDescent="0.2">
      <c r="A288" s="8" t="s">
        <v>262</v>
      </c>
      <c r="B288" s="10">
        <v>732</v>
      </c>
      <c r="C288" s="11">
        <v>10.049777762999994</v>
      </c>
      <c r="D288" s="11">
        <v>1.1050445312823267</v>
      </c>
      <c r="E288" s="11">
        <v>0</v>
      </c>
      <c r="F288" s="12">
        <v>309.67000000000007</v>
      </c>
    </row>
    <row r="289" spans="1:6" ht="15" customHeight="1" x14ac:dyDescent="0.2">
      <c r="A289" s="8" t="s">
        <v>663</v>
      </c>
      <c r="B289" s="13">
        <v>8</v>
      </c>
      <c r="C289" s="14">
        <v>4.7111111999999997E-2</v>
      </c>
      <c r="D289" s="14">
        <v>0</v>
      </c>
      <c r="E289" s="14">
        <v>0</v>
      </c>
      <c r="F289" s="15">
        <v>2.4299999999999997</v>
      </c>
    </row>
    <row r="290" spans="1:6" ht="15" customHeight="1" x14ac:dyDescent="0.2">
      <c r="A290" s="8" t="s">
        <v>263</v>
      </c>
      <c r="B290" s="13">
        <v>6</v>
      </c>
      <c r="C290" s="14">
        <v>3.3333332E-2</v>
      </c>
      <c r="D290" s="14">
        <v>0</v>
      </c>
      <c r="E290" s="14">
        <v>0</v>
      </c>
      <c r="F290" s="15">
        <v>0.76</v>
      </c>
    </row>
    <row r="291" spans="1:6" ht="15" customHeight="1" x14ac:dyDescent="0.2">
      <c r="A291" s="8" t="s">
        <v>264</v>
      </c>
      <c r="B291" s="13">
        <v>1</v>
      </c>
      <c r="C291" s="14">
        <v>2.2222219999999998E-3</v>
      </c>
      <c r="D291" s="14">
        <v>0</v>
      </c>
      <c r="E291" s="14">
        <v>0</v>
      </c>
      <c r="F291" s="15">
        <v>0.05</v>
      </c>
    </row>
    <row r="292" spans="1:6" ht="15" customHeight="1" x14ac:dyDescent="0.2">
      <c r="A292" s="8" t="s">
        <v>265</v>
      </c>
      <c r="B292" s="13">
        <v>12</v>
      </c>
      <c r="C292" s="14">
        <v>0.64955555499999995</v>
      </c>
      <c r="D292" s="14">
        <v>9.5555555666666681E-2</v>
      </c>
      <c r="E292" s="14">
        <v>0</v>
      </c>
      <c r="F292" s="15">
        <v>6.0900000000000007</v>
      </c>
    </row>
    <row r="293" spans="1:6" ht="15" customHeight="1" x14ac:dyDescent="0.2">
      <c r="A293" s="8" t="s">
        <v>266</v>
      </c>
      <c r="B293" s="13">
        <v>2</v>
      </c>
      <c r="C293" s="14">
        <v>8.8888879999999993E-3</v>
      </c>
      <c r="D293" s="14">
        <v>4.4444439999999997E-3</v>
      </c>
      <c r="E293" s="14">
        <v>0</v>
      </c>
      <c r="F293" s="15">
        <v>0.05</v>
      </c>
    </row>
    <row r="294" spans="1:6" ht="15" customHeight="1" x14ac:dyDescent="0.2">
      <c r="A294" s="8" t="s">
        <v>267</v>
      </c>
      <c r="B294" s="13">
        <v>232</v>
      </c>
      <c r="C294" s="14">
        <v>3.0391111050000013</v>
      </c>
      <c r="D294" s="14">
        <v>0.10402520096374569</v>
      </c>
      <c r="E294" s="14">
        <v>0</v>
      </c>
      <c r="F294" s="15">
        <v>93.379999999999981</v>
      </c>
    </row>
    <row r="295" spans="1:6" ht="15" customHeight="1" x14ac:dyDescent="0.2">
      <c r="A295" s="8" t="s">
        <v>268</v>
      </c>
      <c r="B295" s="13">
        <v>471</v>
      </c>
      <c r="C295" s="14">
        <v>6.2695555489999961</v>
      </c>
      <c r="D295" s="14">
        <v>0.90101933065191397</v>
      </c>
      <c r="E295" s="14">
        <v>0</v>
      </c>
      <c r="F295" s="15">
        <v>206.9099999999998</v>
      </c>
    </row>
    <row r="296" spans="1:6" ht="15" customHeight="1" x14ac:dyDescent="0.2">
      <c r="A296" s="8" t="s">
        <v>269</v>
      </c>
      <c r="B296" s="10">
        <v>1581</v>
      </c>
      <c r="C296" s="11">
        <v>20.267999956000011</v>
      </c>
      <c r="D296" s="11">
        <v>2.3089523781050683</v>
      </c>
      <c r="E296" s="11">
        <v>8.8888889999999988E-3</v>
      </c>
      <c r="F296" s="12">
        <v>536.51000000000022</v>
      </c>
    </row>
    <row r="297" spans="1:6" ht="15" customHeight="1" x14ac:dyDescent="0.2">
      <c r="A297" s="8" t="s">
        <v>270</v>
      </c>
      <c r="B297" s="13">
        <v>156</v>
      </c>
      <c r="C297" s="14">
        <v>1.4544444360000002</v>
      </c>
      <c r="D297" s="14">
        <v>0.16392222217619043</v>
      </c>
      <c r="E297" s="14">
        <v>0</v>
      </c>
      <c r="F297" s="15">
        <v>48.559999999999953</v>
      </c>
    </row>
    <row r="298" spans="1:6" ht="15" customHeight="1" x14ac:dyDescent="0.2">
      <c r="A298" s="8" t="s">
        <v>271</v>
      </c>
      <c r="B298" s="13">
        <v>159</v>
      </c>
      <c r="C298" s="14">
        <v>3.0742222179999987</v>
      </c>
      <c r="D298" s="14">
        <v>0.69469523709523817</v>
      </c>
      <c r="E298" s="14">
        <v>0</v>
      </c>
      <c r="F298" s="15">
        <v>58.91</v>
      </c>
    </row>
    <row r="299" spans="1:6" ht="15" customHeight="1" x14ac:dyDescent="0.2">
      <c r="A299" s="8" t="s">
        <v>272</v>
      </c>
      <c r="B299" s="13">
        <v>162</v>
      </c>
      <c r="C299" s="14">
        <v>3.137111110999999</v>
      </c>
      <c r="D299" s="14">
        <v>0.13709047595714288</v>
      </c>
      <c r="E299" s="14">
        <v>0</v>
      </c>
      <c r="F299" s="15">
        <v>96.794999999999973</v>
      </c>
    </row>
    <row r="300" spans="1:6" ht="15" customHeight="1" x14ac:dyDescent="0.2">
      <c r="A300" s="8" t="s">
        <v>273</v>
      </c>
      <c r="B300" s="13">
        <v>92</v>
      </c>
      <c r="C300" s="14">
        <v>1.168444445</v>
      </c>
      <c r="D300" s="14">
        <v>3.7111111066666667E-2</v>
      </c>
      <c r="E300" s="14">
        <v>0</v>
      </c>
      <c r="F300" s="15">
        <v>28.200000000000006</v>
      </c>
    </row>
    <row r="301" spans="1:6" ht="15" customHeight="1" x14ac:dyDescent="0.2">
      <c r="A301" s="8" t="s">
        <v>274</v>
      </c>
      <c r="B301" s="13">
        <v>298</v>
      </c>
      <c r="C301" s="14">
        <v>3.3806666589999992</v>
      </c>
      <c r="D301" s="14">
        <v>0.52592222305158742</v>
      </c>
      <c r="E301" s="14">
        <v>0</v>
      </c>
      <c r="F301" s="15">
        <v>79.33</v>
      </c>
    </row>
    <row r="302" spans="1:6" ht="15" customHeight="1" x14ac:dyDescent="0.2">
      <c r="A302" s="8" t="s">
        <v>275</v>
      </c>
      <c r="B302" s="13">
        <v>328</v>
      </c>
      <c r="C302" s="14">
        <v>3.5608888800000029</v>
      </c>
      <c r="D302" s="14">
        <v>0.41519999946538394</v>
      </c>
      <c r="E302" s="14">
        <v>8.888889000000004E-3</v>
      </c>
      <c r="F302" s="15">
        <v>114.52999999999999</v>
      </c>
    </row>
    <row r="303" spans="1:6" ht="15" customHeight="1" x14ac:dyDescent="0.2">
      <c r="A303" s="8" t="s">
        <v>276</v>
      </c>
      <c r="B303" s="13">
        <v>386</v>
      </c>
      <c r="C303" s="14">
        <v>4.4922222069999993</v>
      </c>
      <c r="D303" s="14">
        <v>0.33501110929285716</v>
      </c>
      <c r="E303" s="14">
        <v>0</v>
      </c>
      <c r="F303" s="15">
        <v>110.18500000000012</v>
      </c>
    </row>
    <row r="304" spans="1:6" ht="21" customHeight="1" x14ac:dyDescent="0.2">
      <c r="A304" s="8" t="s">
        <v>10</v>
      </c>
      <c r="B304" s="10">
        <f>SUM(B305+B311+B319+B329+B338+B346+B355)</f>
        <v>4599</v>
      </c>
      <c r="C304" s="11">
        <f>SUM(C305+C311+C319+C329+C338+C346+C355)</f>
        <v>175.57399994799997</v>
      </c>
      <c r="D304" s="11">
        <f t="shared" ref="D304:F304" si="2">SUM(D305+D311+D319+D329+D338+D346+D355)</f>
        <v>7.1794194743117208</v>
      </c>
      <c r="E304" s="11">
        <f t="shared" si="2"/>
        <v>0.95595057757802238</v>
      </c>
      <c r="F304" s="12">
        <f t="shared" si="2"/>
        <v>3720.4301999999989</v>
      </c>
    </row>
    <row r="305" spans="1:6" ht="15" customHeight="1" x14ac:dyDescent="0.2">
      <c r="A305" s="8" t="s">
        <v>277</v>
      </c>
      <c r="B305" s="10">
        <v>103</v>
      </c>
      <c r="C305" s="11">
        <v>1.8733333309999993</v>
      </c>
      <c r="D305" s="11">
        <v>0.25093650804235579</v>
      </c>
      <c r="E305" s="11">
        <v>4.0500000000000003E-4</v>
      </c>
      <c r="F305" s="12">
        <v>39.680000000000007</v>
      </c>
    </row>
    <row r="306" spans="1:6" ht="15" customHeight="1" x14ac:dyDescent="0.2">
      <c r="A306" s="8" t="s">
        <v>664</v>
      </c>
      <c r="B306" s="13">
        <v>15</v>
      </c>
      <c r="C306" s="14">
        <v>0.27644444499999998</v>
      </c>
      <c r="D306" s="14">
        <v>9.6666666833333369E-3</v>
      </c>
      <c r="E306" s="14">
        <v>0</v>
      </c>
      <c r="F306" s="15">
        <v>7.8200000000000012</v>
      </c>
    </row>
    <row r="307" spans="1:6" ht="15" customHeight="1" x14ac:dyDescent="0.2">
      <c r="A307" s="8" t="s">
        <v>278</v>
      </c>
      <c r="B307" s="13">
        <v>28</v>
      </c>
      <c r="C307" s="14">
        <v>1.0428888889999999</v>
      </c>
      <c r="D307" s="14">
        <v>0.10911111124999999</v>
      </c>
      <c r="E307" s="14">
        <v>4.0499999999999998E-4</v>
      </c>
      <c r="F307" s="15">
        <v>18.370000000000005</v>
      </c>
    </row>
    <row r="308" spans="1:6" ht="15" customHeight="1" x14ac:dyDescent="0.2">
      <c r="A308" s="8" t="s">
        <v>279</v>
      </c>
      <c r="B308" s="13">
        <v>19</v>
      </c>
      <c r="C308" s="14">
        <v>0.22666666599999996</v>
      </c>
      <c r="D308" s="14">
        <v>1.1936507609022557E-2</v>
      </c>
      <c r="E308" s="14">
        <v>0</v>
      </c>
      <c r="F308" s="15">
        <v>6.129999999999999</v>
      </c>
    </row>
    <row r="309" spans="1:6" ht="15" customHeight="1" x14ac:dyDescent="0.2">
      <c r="A309" s="8" t="s">
        <v>280</v>
      </c>
      <c r="B309" s="13">
        <v>22</v>
      </c>
      <c r="C309" s="14">
        <v>0.10933333100000002</v>
      </c>
      <c r="D309" s="14">
        <v>5.777777999999999E-3</v>
      </c>
      <c r="E309" s="14">
        <v>0</v>
      </c>
      <c r="F309" s="15">
        <v>2.4499999999999997</v>
      </c>
    </row>
    <row r="310" spans="1:6" ht="15" customHeight="1" x14ac:dyDescent="0.2">
      <c r="A310" s="8" t="s">
        <v>281</v>
      </c>
      <c r="B310" s="13">
        <v>19</v>
      </c>
      <c r="C310" s="14">
        <v>0.21799999999999997</v>
      </c>
      <c r="D310" s="14">
        <v>0.11444444449999999</v>
      </c>
      <c r="E310" s="14">
        <v>0</v>
      </c>
      <c r="F310" s="15">
        <v>4.910000000000001</v>
      </c>
    </row>
    <row r="311" spans="1:6" ht="15" customHeight="1" x14ac:dyDescent="0.2">
      <c r="A311" s="8" t="s">
        <v>282</v>
      </c>
      <c r="B311" s="10">
        <v>891</v>
      </c>
      <c r="C311" s="11">
        <v>60.123111094999956</v>
      </c>
      <c r="D311" s="11">
        <v>1.1161769834714297</v>
      </c>
      <c r="E311" s="11">
        <v>1.0000000000000011E-2</v>
      </c>
      <c r="F311" s="12">
        <v>1223.2199999999996</v>
      </c>
    </row>
    <row r="312" spans="1:6" ht="15" customHeight="1" x14ac:dyDescent="0.2">
      <c r="A312" s="8" t="s">
        <v>665</v>
      </c>
      <c r="B312" s="13">
        <v>219</v>
      </c>
      <c r="C312" s="14">
        <v>7.8057777759999984</v>
      </c>
      <c r="D312" s="14">
        <v>0.29509920557142855</v>
      </c>
      <c r="E312" s="14">
        <v>1.0000000000000007E-2</v>
      </c>
      <c r="F312" s="15">
        <v>166.96999999999997</v>
      </c>
    </row>
    <row r="313" spans="1:6" ht="15" customHeight="1" x14ac:dyDescent="0.2">
      <c r="A313" s="8" t="s">
        <v>283</v>
      </c>
      <c r="B313" s="13">
        <v>172</v>
      </c>
      <c r="C313" s="14">
        <v>3.4524444380000028</v>
      </c>
      <c r="D313" s="14">
        <v>0.11407777786666667</v>
      </c>
      <c r="E313" s="14">
        <v>0</v>
      </c>
      <c r="F313" s="15">
        <v>77.144999999999982</v>
      </c>
    </row>
    <row r="314" spans="1:6" ht="15" customHeight="1" x14ac:dyDescent="0.2">
      <c r="A314" s="8" t="s">
        <v>284</v>
      </c>
      <c r="B314" s="13">
        <v>68</v>
      </c>
      <c r="C314" s="14">
        <v>4.6691111099999993</v>
      </c>
      <c r="D314" s="14">
        <v>0.20247619047619056</v>
      </c>
      <c r="E314" s="14">
        <v>0</v>
      </c>
      <c r="F314" s="15">
        <v>89.219999999999985</v>
      </c>
    </row>
    <row r="315" spans="1:6" ht="15" customHeight="1" x14ac:dyDescent="0.2">
      <c r="A315" s="8" t="s">
        <v>285</v>
      </c>
      <c r="B315" s="13">
        <v>54</v>
      </c>
      <c r="C315" s="14">
        <v>0.55666666299999989</v>
      </c>
      <c r="D315" s="14">
        <v>8.888888999999997E-3</v>
      </c>
      <c r="E315" s="14">
        <v>0</v>
      </c>
      <c r="F315" s="15">
        <v>14.679999999999994</v>
      </c>
    </row>
    <row r="316" spans="1:6" ht="15" customHeight="1" x14ac:dyDescent="0.2">
      <c r="A316" s="8" t="s">
        <v>286</v>
      </c>
      <c r="B316" s="13">
        <v>69</v>
      </c>
      <c r="C316" s="14">
        <v>31.39</v>
      </c>
      <c r="D316" s="14">
        <v>4.3999999999999991E-2</v>
      </c>
      <c r="E316" s="14">
        <v>0</v>
      </c>
      <c r="F316" s="15">
        <v>608.9</v>
      </c>
    </row>
    <row r="317" spans="1:6" ht="15" customHeight="1" x14ac:dyDescent="0.2">
      <c r="A317" s="8" t="s">
        <v>287</v>
      </c>
      <c r="B317" s="13">
        <v>158</v>
      </c>
      <c r="C317" s="14">
        <v>6.4531111080000034</v>
      </c>
      <c r="D317" s="14">
        <v>0.30966666666666665</v>
      </c>
      <c r="E317" s="14">
        <v>0</v>
      </c>
      <c r="F317" s="15">
        <v>140.85000000000008</v>
      </c>
    </row>
    <row r="318" spans="1:6" ht="15" customHeight="1" x14ac:dyDescent="0.2">
      <c r="A318" s="8" t="s">
        <v>288</v>
      </c>
      <c r="B318" s="13">
        <v>151</v>
      </c>
      <c r="C318" s="14">
        <v>5.7959999999999994</v>
      </c>
      <c r="D318" s="14">
        <v>0.14196825389047621</v>
      </c>
      <c r="E318" s="14">
        <v>0</v>
      </c>
      <c r="F318" s="15">
        <v>125.45499999999993</v>
      </c>
    </row>
    <row r="319" spans="1:6" ht="15" customHeight="1" x14ac:dyDescent="0.2">
      <c r="A319" s="8" t="s">
        <v>289</v>
      </c>
      <c r="B319" s="10">
        <v>1245</v>
      </c>
      <c r="C319" s="11">
        <v>31.814666661000011</v>
      </c>
      <c r="D319" s="11">
        <v>1.1558965742464489</v>
      </c>
      <c r="E319" s="11">
        <v>0</v>
      </c>
      <c r="F319" s="12">
        <v>745.97900000000061</v>
      </c>
    </row>
    <row r="320" spans="1:6" ht="15" customHeight="1" x14ac:dyDescent="0.2">
      <c r="A320" s="8" t="s">
        <v>666</v>
      </c>
      <c r="B320" s="13">
        <v>312</v>
      </c>
      <c r="C320" s="14">
        <v>8.874666662000001</v>
      </c>
      <c r="D320" s="14">
        <v>0.4129015862999999</v>
      </c>
      <c r="E320" s="14">
        <v>0</v>
      </c>
      <c r="F320" s="15">
        <v>192.93900000000016</v>
      </c>
    </row>
    <row r="321" spans="1:6" ht="15" customHeight="1" x14ac:dyDescent="0.2">
      <c r="A321" s="8" t="s">
        <v>290</v>
      </c>
      <c r="B321" s="13">
        <v>83</v>
      </c>
      <c r="C321" s="14">
        <v>3.0880000000000001</v>
      </c>
      <c r="D321" s="14">
        <v>2.3561111333333343E-2</v>
      </c>
      <c r="E321" s="14">
        <v>0</v>
      </c>
      <c r="F321" s="15">
        <v>71.10499999999999</v>
      </c>
    </row>
    <row r="322" spans="1:6" ht="15" customHeight="1" x14ac:dyDescent="0.2">
      <c r="A322" s="8" t="s">
        <v>291</v>
      </c>
      <c r="B322" s="13">
        <v>111</v>
      </c>
      <c r="C322" s="14">
        <v>2.0317777779999999</v>
      </c>
      <c r="D322" s="14">
        <v>0.10097514630994157</v>
      </c>
      <c r="E322" s="14">
        <v>0</v>
      </c>
      <c r="F322" s="15">
        <v>47.880000000000031</v>
      </c>
    </row>
    <row r="323" spans="1:6" ht="15" customHeight="1" x14ac:dyDescent="0.2">
      <c r="A323" s="8" t="s">
        <v>292</v>
      </c>
      <c r="B323" s="13">
        <v>107</v>
      </c>
      <c r="C323" s="14">
        <v>2.6399999989999996</v>
      </c>
      <c r="D323" s="14">
        <v>8.7861904428571405E-2</v>
      </c>
      <c r="E323" s="14">
        <v>0</v>
      </c>
      <c r="F323" s="15">
        <v>56.959999999999994</v>
      </c>
    </row>
    <row r="324" spans="1:6" ht="15" customHeight="1" x14ac:dyDescent="0.2">
      <c r="A324" s="8" t="s">
        <v>293</v>
      </c>
      <c r="B324" s="13">
        <v>83</v>
      </c>
      <c r="C324" s="14">
        <v>3.2317777770000005</v>
      </c>
      <c r="D324" s="14">
        <v>6.7666666666666681E-2</v>
      </c>
      <c r="E324" s="14">
        <v>0</v>
      </c>
      <c r="F324" s="15">
        <v>68.86999999999999</v>
      </c>
    </row>
    <row r="325" spans="1:6" ht="15" customHeight="1" x14ac:dyDescent="0.2">
      <c r="A325" s="8" t="s">
        <v>294</v>
      </c>
      <c r="B325" s="13">
        <v>107</v>
      </c>
      <c r="C325" s="14">
        <v>1.24933333</v>
      </c>
      <c r="D325" s="14">
        <v>6.8999999899999984E-2</v>
      </c>
      <c r="E325" s="14">
        <v>0</v>
      </c>
      <c r="F325" s="15">
        <v>45.79</v>
      </c>
    </row>
    <row r="326" spans="1:6" ht="15" customHeight="1" x14ac:dyDescent="0.2">
      <c r="A326" s="8" t="s">
        <v>295</v>
      </c>
      <c r="B326" s="13">
        <v>148</v>
      </c>
      <c r="C326" s="14">
        <v>2.6668888900000001</v>
      </c>
      <c r="D326" s="14">
        <v>9.4200000088888888E-2</v>
      </c>
      <c r="E326" s="14">
        <v>0</v>
      </c>
      <c r="F326" s="15">
        <v>81.309999999999931</v>
      </c>
    </row>
    <row r="327" spans="1:6" ht="15" customHeight="1" x14ac:dyDescent="0.2">
      <c r="A327" s="8" t="s">
        <v>296</v>
      </c>
      <c r="B327" s="13">
        <v>179</v>
      </c>
      <c r="C327" s="14">
        <v>5.658222223000001</v>
      </c>
      <c r="D327" s="14">
        <v>0.26589682586904773</v>
      </c>
      <c r="E327" s="14">
        <v>0</v>
      </c>
      <c r="F327" s="15">
        <v>126.07499999999992</v>
      </c>
    </row>
    <row r="328" spans="1:6" ht="15" customHeight="1" x14ac:dyDescent="0.2">
      <c r="A328" s="8" t="s">
        <v>297</v>
      </c>
      <c r="B328" s="13">
        <v>115</v>
      </c>
      <c r="C328" s="14">
        <v>2.3740000019999994</v>
      </c>
      <c r="D328" s="14">
        <v>3.3833333350000001E-2</v>
      </c>
      <c r="E328" s="14">
        <v>0</v>
      </c>
      <c r="F328" s="15">
        <v>55.050000000000033</v>
      </c>
    </row>
    <row r="329" spans="1:6" ht="15" customHeight="1" x14ac:dyDescent="0.2">
      <c r="A329" s="8" t="s">
        <v>298</v>
      </c>
      <c r="B329" s="10">
        <v>949</v>
      </c>
      <c r="C329" s="11">
        <v>44.765555545000005</v>
      </c>
      <c r="D329" s="11">
        <v>1.087528571170675</v>
      </c>
      <c r="E329" s="11">
        <v>0.18484126988571425</v>
      </c>
      <c r="F329" s="12">
        <v>887.78299999999854</v>
      </c>
    </row>
    <row r="330" spans="1:6" ht="15" customHeight="1" x14ac:dyDescent="0.2">
      <c r="A330" s="8" t="s">
        <v>667</v>
      </c>
      <c r="B330" s="13">
        <v>309</v>
      </c>
      <c r="C330" s="14">
        <v>8.47599999</v>
      </c>
      <c r="D330" s="14">
        <v>0.28457301553734332</v>
      </c>
      <c r="E330" s="14">
        <v>2.0000000000000014E-2</v>
      </c>
      <c r="F330" s="15">
        <v>165.92000000000007</v>
      </c>
    </row>
    <row r="331" spans="1:6" ht="15" customHeight="1" x14ac:dyDescent="0.2">
      <c r="A331" s="8" t="s">
        <v>299</v>
      </c>
      <c r="B331" s="13">
        <v>16</v>
      </c>
      <c r="C331" s="14">
        <v>2.5188888889999999</v>
      </c>
      <c r="D331" s="14">
        <v>5.0000000000000001E-3</v>
      </c>
      <c r="E331" s="14">
        <v>0</v>
      </c>
      <c r="F331" s="15">
        <v>51.820000000000007</v>
      </c>
    </row>
    <row r="332" spans="1:6" ht="15" customHeight="1" x14ac:dyDescent="0.2">
      <c r="A332" s="8" t="s">
        <v>300</v>
      </c>
      <c r="B332" s="13">
        <v>123</v>
      </c>
      <c r="C332" s="14">
        <v>9.7157777779999996</v>
      </c>
      <c r="D332" s="14">
        <v>3.2600000000000004E-2</v>
      </c>
      <c r="E332" s="14">
        <v>3.1285714285714278E-2</v>
      </c>
      <c r="F332" s="15">
        <v>193.47300000000007</v>
      </c>
    </row>
    <row r="333" spans="1:6" ht="15" customHeight="1" x14ac:dyDescent="0.2">
      <c r="A333" s="8" t="s">
        <v>82</v>
      </c>
      <c r="B333" s="13">
        <v>113</v>
      </c>
      <c r="C333" s="14">
        <v>4.4053333340000007</v>
      </c>
      <c r="D333" s="14">
        <v>0.20588888908333339</v>
      </c>
      <c r="E333" s="14">
        <v>0.13</v>
      </c>
      <c r="F333" s="15">
        <v>94.340000000000032</v>
      </c>
    </row>
    <row r="334" spans="1:6" ht="15" customHeight="1" x14ac:dyDescent="0.2">
      <c r="A334" s="8" t="s">
        <v>301</v>
      </c>
      <c r="B334" s="13">
        <v>188</v>
      </c>
      <c r="C334" s="14">
        <v>8.9284444420000089</v>
      </c>
      <c r="D334" s="14">
        <v>0.38446666653333345</v>
      </c>
      <c r="E334" s="14">
        <v>0</v>
      </c>
      <c r="F334" s="15">
        <v>168.2</v>
      </c>
    </row>
    <row r="335" spans="1:6" ht="15" customHeight="1" x14ac:dyDescent="0.2">
      <c r="A335" s="8" t="s">
        <v>302</v>
      </c>
      <c r="B335" s="13">
        <v>9</v>
      </c>
      <c r="C335" s="14">
        <v>1.2988888889999999</v>
      </c>
      <c r="D335" s="14">
        <v>0</v>
      </c>
      <c r="E335" s="14">
        <v>0</v>
      </c>
      <c r="F335" s="15">
        <v>23.46</v>
      </c>
    </row>
    <row r="336" spans="1:6" ht="15" customHeight="1" x14ac:dyDescent="0.2">
      <c r="A336" s="8" t="s">
        <v>303</v>
      </c>
      <c r="B336" s="13">
        <v>186</v>
      </c>
      <c r="C336" s="14">
        <v>9.3377777779999995</v>
      </c>
      <c r="D336" s="14">
        <v>0.1750000000166666</v>
      </c>
      <c r="E336" s="14">
        <v>3.5555555999999995E-3</v>
      </c>
      <c r="F336" s="15">
        <v>188.78000000000014</v>
      </c>
    </row>
    <row r="337" spans="1:6" ht="15" customHeight="1" x14ac:dyDescent="0.2">
      <c r="A337" s="8" t="s">
        <v>304</v>
      </c>
      <c r="B337" s="13">
        <v>5</v>
      </c>
      <c r="C337" s="14">
        <v>8.4444445000000007E-2</v>
      </c>
      <c r="D337" s="14">
        <v>0</v>
      </c>
      <c r="E337" s="14">
        <v>0</v>
      </c>
      <c r="F337" s="15">
        <v>1.7900000000000003</v>
      </c>
    </row>
    <row r="338" spans="1:6" ht="15" customHeight="1" x14ac:dyDescent="0.2">
      <c r="A338" s="8" t="s">
        <v>305</v>
      </c>
      <c r="B338" s="10">
        <v>442</v>
      </c>
      <c r="C338" s="11">
        <v>8.657333328</v>
      </c>
      <c r="D338" s="11">
        <v>0.39528333215604</v>
      </c>
      <c r="E338" s="11">
        <v>0</v>
      </c>
      <c r="F338" s="12">
        <v>218.6256999999998</v>
      </c>
    </row>
    <row r="339" spans="1:6" ht="15" customHeight="1" x14ac:dyDescent="0.2">
      <c r="A339" s="8" t="s">
        <v>668</v>
      </c>
      <c r="B339" s="13">
        <v>106</v>
      </c>
      <c r="C339" s="14">
        <v>3.2711111099999992</v>
      </c>
      <c r="D339" s="14">
        <v>5.9244444636507923E-2</v>
      </c>
      <c r="E339" s="14">
        <v>0</v>
      </c>
      <c r="F339" s="15">
        <v>70.945000000000007</v>
      </c>
    </row>
    <row r="340" spans="1:6" ht="15" customHeight="1" x14ac:dyDescent="0.2">
      <c r="A340" s="8" t="s">
        <v>70</v>
      </c>
      <c r="B340" s="13">
        <v>93</v>
      </c>
      <c r="C340" s="14">
        <v>1.3084444419999999</v>
      </c>
      <c r="D340" s="14">
        <v>0.10640298948363466</v>
      </c>
      <c r="E340" s="14">
        <v>0</v>
      </c>
      <c r="F340" s="15">
        <v>33.549999999999997</v>
      </c>
    </row>
    <row r="341" spans="1:6" ht="15" customHeight="1" x14ac:dyDescent="0.2">
      <c r="A341" s="8" t="s">
        <v>306</v>
      </c>
      <c r="B341" s="13">
        <v>17</v>
      </c>
      <c r="C341" s="14">
        <v>0.36</v>
      </c>
      <c r="D341" s="14">
        <v>0.02</v>
      </c>
      <c r="E341" s="14">
        <v>0</v>
      </c>
      <c r="F341" s="15">
        <v>9.9</v>
      </c>
    </row>
    <row r="342" spans="1:6" ht="15" customHeight="1" x14ac:dyDescent="0.2">
      <c r="A342" s="8" t="s">
        <v>307</v>
      </c>
      <c r="B342" s="13">
        <v>18</v>
      </c>
      <c r="C342" s="14">
        <v>0.792222223</v>
      </c>
      <c r="D342" s="14">
        <v>0</v>
      </c>
      <c r="E342" s="14">
        <v>0</v>
      </c>
      <c r="F342" s="15">
        <v>14.250000000000002</v>
      </c>
    </row>
    <row r="343" spans="1:6" ht="15" customHeight="1" x14ac:dyDescent="0.2">
      <c r="A343" s="8" t="s">
        <v>308</v>
      </c>
      <c r="B343" s="13">
        <v>62</v>
      </c>
      <c r="C343" s="14">
        <v>0.40377777699999995</v>
      </c>
      <c r="D343" s="14">
        <v>1.8102563569230762E-2</v>
      </c>
      <c r="E343" s="14">
        <v>0</v>
      </c>
      <c r="F343" s="15">
        <v>32.080000000000005</v>
      </c>
    </row>
    <row r="344" spans="1:6" ht="15" customHeight="1" x14ac:dyDescent="0.2">
      <c r="A344" s="8" t="s">
        <v>309</v>
      </c>
      <c r="B344" s="13">
        <v>50</v>
      </c>
      <c r="C344" s="14">
        <v>1.1171111119999999</v>
      </c>
      <c r="D344" s="14">
        <v>4.2000000333333343E-2</v>
      </c>
      <c r="E344" s="14">
        <v>0</v>
      </c>
      <c r="F344" s="15">
        <v>27.1</v>
      </c>
    </row>
    <row r="345" spans="1:6" ht="15" customHeight="1" x14ac:dyDescent="0.2">
      <c r="A345" s="8" t="s">
        <v>310</v>
      </c>
      <c r="B345" s="13">
        <v>96</v>
      </c>
      <c r="C345" s="14">
        <v>1.4046666639999996</v>
      </c>
      <c r="D345" s="14">
        <v>0.14953333413333336</v>
      </c>
      <c r="E345" s="14">
        <v>0</v>
      </c>
      <c r="F345" s="15">
        <v>30.800699999999999</v>
      </c>
    </row>
    <row r="346" spans="1:6" ht="15" customHeight="1" x14ac:dyDescent="0.2">
      <c r="A346" s="8" t="s">
        <v>311</v>
      </c>
      <c r="B346" s="10">
        <v>705</v>
      </c>
      <c r="C346" s="11">
        <v>21.795777768999994</v>
      </c>
      <c r="D346" s="11">
        <v>2.7678578221128673</v>
      </c>
      <c r="E346" s="11">
        <v>0.26070030769230795</v>
      </c>
      <c r="F346" s="12">
        <v>420.65000000000055</v>
      </c>
    </row>
    <row r="347" spans="1:6" ht="15" customHeight="1" x14ac:dyDescent="0.2">
      <c r="A347" s="8" t="s">
        <v>669</v>
      </c>
      <c r="B347" s="13">
        <v>64</v>
      </c>
      <c r="C347" s="14">
        <v>0.48244444399999986</v>
      </c>
      <c r="D347" s="14">
        <v>2.0444444196153853E-2</v>
      </c>
      <c r="E347" s="14">
        <v>0</v>
      </c>
      <c r="F347" s="15">
        <v>15.63</v>
      </c>
    </row>
    <row r="348" spans="1:6" ht="15" customHeight="1" x14ac:dyDescent="0.2">
      <c r="A348" s="8" t="s">
        <v>312</v>
      </c>
      <c r="B348" s="13">
        <v>73</v>
      </c>
      <c r="C348" s="14">
        <v>1.2957777780000004</v>
      </c>
      <c r="D348" s="14">
        <v>1.5611111183333337E-2</v>
      </c>
      <c r="E348" s="14">
        <v>8.000000000000003E-6</v>
      </c>
      <c r="F348" s="15">
        <v>31.174999999999997</v>
      </c>
    </row>
    <row r="349" spans="1:6" ht="15" customHeight="1" x14ac:dyDescent="0.2">
      <c r="A349" s="8" t="s">
        <v>313</v>
      </c>
      <c r="B349" s="13">
        <v>153</v>
      </c>
      <c r="C349" s="14">
        <v>4.2139999999999995</v>
      </c>
      <c r="D349" s="14">
        <v>6.400266444353743E-2</v>
      </c>
      <c r="E349" s="14">
        <v>0</v>
      </c>
      <c r="F349" s="15">
        <v>101.79750000000003</v>
      </c>
    </row>
    <row r="350" spans="1:6" ht="15" customHeight="1" x14ac:dyDescent="0.2">
      <c r="A350" s="8" t="s">
        <v>314</v>
      </c>
      <c r="B350" s="13">
        <v>108</v>
      </c>
      <c r="C350" s="14">
        <v>3.6142222149999998</v>
      </c>
      <c r="D350" s="14">
        <v>0.40716666669222218</v>
      </c>
      <c r="E350" s="14">
        <v>0</v>
      </c>
      <c r="F350" s="15">
        <v>76.120000000000019</v>
      </c>
    </row>
    <row r="351" spans="1:6" ht="15" customHeight="1" x14ac:dyDescent="0.2">
      <c r="A351" s="8" t="s">
        <v>315</v>
      </c>
      <c r="B351" s="13">
        <v>66</v>
      </c>
      <c r="C351" s="14">
        <v>3.1002222209999997</v>
      </c>
      <c r="D351" s="14">
        <v>0.56482222222857148</v>
      </c>
      <c r="E351" s="14">
        <v>6.9230769230769216E-4</v>
      </c>
      <c r="F351" s="15">
        <v>53.05</v>
      </c>
    </row>
    <row r="352" spans="1:6" ht="15" customHeight="1" x14ac:dyDescent="0.2">
      <c r="A352" s="8" t="s">
        <v>316</v>
      </c>
      <c r="B352" s="13">
        <v>46</v>
      </c>
      <c r="C352" s="14">
        <v>2.7248888870000001</v>
      </c>
      <c r="D352" s="14">
        <v>1.0570666665333333</v>
      </c>
      <c r="E352" s="14">
        <v>0.22000000000000003</v>
      </c>
      <c r="F352" s="15">
        <v>26.72</v>
      </c>
    </row>
    <row r="353" spans="1:6" ht="15" customHeight="1" x14ac:dyDescent="0.2">
      <c r="A353" s="8" t="s">
        <v>317</v>
      </c>
      <c r="B353" s="13">
        <v>133</v>
      </c>
      <c r="C353" s="14">
        <v>3.9495555590000015</v>
      </c>
      <c r="D353" s="14">
        <v>0.57006349180238103</v>
      </c>
      <c r="E353" s="14">
        <v>4.0000000000000008E-2</v>
      </c>
      <c r="F353" s="15">
        <v>74.710000000000022</v>
      </c>
    </row>
    <row r="354" spans="1:6" ht="15" customHeight="1" x14ac:dyDescent="0.2">
      <c r="A354" s="8" t="s">
        <v>318</v>
      </c>
      <c r="B354" s="13">
        <v>62</v>
      </c>
      <c r="C354" s="14">
        <v>2.414666664999999</v>
      </c>
      <c r="D354" s="14">
        <v>6.868055503333334E-2</v>
      </c>
      <c r="E354" s="14">
        <v>0</v>
      </c>
      <c r="F354" s="15">
        <v>41.447500000000012</v>
      </c>
    </row>
    <row r="355" spans="1:6" ht="15" customHeight="1" x14ac:dyDescent="0.2">
      <c r="A355" s="8" t="s">
        <v>319</v>
      </c>
      <c r="B355" s="10">
        <v>264</v>
      </c>
      <c r="C355" s="11">
        <v>6.5442222189999955</v>
      </c>
      <c r="D355" s="11">
        <v>0.40573968311190456</v>
      </c>
      <c r="E355" s="11">
        <v>0.50000400000000012</v>
      </c>
      <c r="F355" s="12">
        <v>184.49249999999992</v>
      </c>
    </row>
    <row r="356" spans="1:6" ht="15" customHeight="1" x14ac:dyDescent="0.2">
      <c r="A356" s="8" t="s">
        <v>670</v>
      </c>
      <c r="B356" s="13">
        <v>92</v>
      </c>
      <c r="C356" s="14">
        <v>1.2511111089999996</v>
      </c>
      <c r="D356" s="14">
        <v>5.3533333349999997E-2</v>
      </c>
      <c r="E356" s="14">
        <v>0</v>
      </c>
      <c r="F356" s="15">
        <v>50.649999999999977</v>
      </c>
    </row>
    <row r="357" spans="1:6" ht="15" customHeight="1" x14ac:dyDescent="0.2">
      <c r="A357" s="8" t="s">
        <v>320</v>
      </c>
      <c r="B357" s="13">
        <v>18</v>
      </c>
      <c r="C357" s="14">
        <v>1.1555555560000002</v>
      </c>
      <c r="D357" s="14">
        <v>0</v>
      </c>
      <c r="E357" s="14">
        <v>0</v>
      </c>
      <c r="F357" s="15">
        <v>43.31</v>
      </c>
    </row>
    <row r="358" spans="1:6" ht="15" customHeight="1" x14ac:dyDescent="0.2">
      <c r="A358" s="8" t="s">
        <v>321</v>
      </c>
      <c r="B358" s="13">
        <v>28</v>
      </c>
      <c r="C358" s="14">
        <v>0.59355555500000001</v>
      </c>
      <c r="D358" s="14">
        <v>0.32909523809523822</v>
      </c>
      <c r="E358" s="14">
        <v>0</v>
      </c>
      <c r="F358" s="15">
        <v>9.16</v>
      </c>
    </row>
    <row r="359" spans="1:6" ht="15" customHeight="1" x14ac:dyDescent="0.2">
      <c r="A359" s="8" t="s">
        <v>322</v>
      </c>
      <c r="B359" s="13">
        <v>37</v>
      </c>
      <c r="C359" s="14">
        <v>2.3431111099999993</v>
      </c>
      <c r="D359" s="14">
        <v>1.8666666666666675E-2</v>
      </c>
      <c r="E359" s="14">
        <v>0.50000000000000022</v>
      </c>
      <c r="F359" s="15">
        <v>52.54999999999999</v>
      </c>
    </row>
    <row r="360" spans="1:6" ht="15" customHeight="1" x14ac:dyDescent="0.2">
      <c r="A360" s="8" t="s">
        <v>323</v>
      </c>
      <c r="B360" s="13">
        <v>89</v>
      </c>
      <c r="C360" s="14">
        <v>1.2008888889999998</v>
      </c>
      <c r="D360" s="14">
        <v>4.4444449999999991E-3</v>
      </c>
      <c r="E360" s="14">
        <v>3.999999999999999E-6</v>
      </c>
      <c r="F360" s="15">
        <v>28.822499999999994</v>
      </c>
    </row>
    <row r="361" spans="1:6" ht="21" customHeight="1" x14ac:dyDescent="0.2">
      <c r="A361" s="8" t="s">
        <v>636</v>
      </c>
      <c r="B361" s="10">
        <f>SUM(B362+B373+B397+B413+B425+B431+B437)</f>
        <v>3327</v>
      </c>
      <c r="C361" s="11">
        <f>SUM(C362+C373+C397+C413+C425+C431+C437)</f>
        <v>47.296222094999997</v>
      </c>
      <c r="D361" s="11">
        <f>SUM(D362+D373+D397+D413+D425+D431+D437)</f>
        <v>3.167779378528917</v>
      </c>
      <c r="E361" s="11">
        <f>SUM(E362+E373+E397+E413+E425+E431+E437)</f>
        <v>4.0004333333333335</v>
      </c>
      <c r="F361" s="12">
        <f>SUM(F362+F373+F397+F413+F425+F431+F437)</f>
        <v>1416.5364999999999</v>
      </c>
    </row>
    <row r="362" spans="1:6" ht="15" customHeight="1" x14ac:dyDescent="0.2">
      <c r="A362" s="8" t="s">
        <v>324</v>
      </c>
      <c r="B362" s="10">
        <v>218</v>
      </c>
      <c r="C362" s="11">
        <v>3.5793333230000002</v>
      </c>
      <c r="D362" s="11">
        <v>0.36670048209734296</v>
      </c>
      <c r="E362" s="11">
        <v>0</v>
      </c>
      <c r="F362" s="12">
        <v>68.955000000000013</v>
      </c>
    </row>
    <row r="363" spans="1:6" ht="15" customHeight="1" x14ac:dyDescent="0.2">
      <c r="A363" s="8" t="s">
        <v>671</v>
      </c>
      <c r="B363" s="13">
        <v>12</v>
      </c>
      <c r="C363" s="14">
        <v>0.10511111099999998</v>
      </c>
      <c r="D363" s="14">
        <v>4.5999999766666667E-2</v>
      </c>
      <c r="E363" s="14">
        <v>0</v>
      </c>
      <c r="F363" s="15">
        <v>2.5299999999999998</v>
      </c>
    </row>
    <row r="364" spans="1:6" ht="15" customHeight="1" x14ac:dyDescent="0.2">
      <c r="A364" s="8" t="s">
        <v>325</v>
      </c>
      <c r="B364" s="13">
        <v>22</v>
      </c>
      <c r="C364" s="14">
        <v>0.20111111100000001</v>
      </c>
      <c r="D364" s="14">
        <v>5.8222222033333326E-2</v>
      </c>
      <c r="E364" s="14">
        <v>0</v>
      </c>
      <c r="F364" s="15">
        <v>4.4599999999999991</v>
      </c>
    </row>
    <row r="365" spans="1:6" ht="15" customHeight="1" x14ac:dyDescent="0.2">
      <c r="A365" s="8" t="s">
        <v>326</v>
      </c>
      <c r="B365" s="13">
        <v>27</v>
      </c>
      <c r="C365" s="14">
        <v>1.1395555530000001</v>
      </c>
      <c r="D365" s="14">
        <v>3.24444448E-2</v>
      </c>
      <c r="E365" s="14">
        <v>0</v>
      </c>
      <c r="F365" s="15">
        <v>20.96</v>
      </c>
    </row>
    <row r="366" spans="1:6" ht="15" customHeight="1" x14ac:dyDescent="0.2">
      <c r="A366" s="8" t="s">
        <v>327</v>
      </c>
      <c r="B366" s="13">
        <v>15</v>
      </c>
      <c r="C366" s="14">
        <v>0.35066666599999996</v>
      </c>
      <c r="D366" s="14">
        <v>5.0144926869565211E-2</v>
      </c>
      <c r="E366" s="14">
        <v>0</v>
      </c>
      <c r="F366" s="15">
        <v>6.98</v>
      </c>
    </row>
    <row r="367" spans="1:6" ht="15" customHeight="1" x14ac:dyDescent="0.2">
      <c r="A367" s="8" t="s">
        <v>328</v>
      </c>
      <c r="B367" s="13">
        <v>44</v>
      </c>
      <c r="C367" s="14">
        <v>0.39355555400000003</v>
      </c>
      <c r="D367" s="14">
        <v>7.3777777211111117E-2</v>
      </c>
      <c r="E367" s="14">
        <v>0</v>
      </c>
      <c r="F367" s="15">
        <v>8.41</v>
      </c>
    </row>
    <row r="368" spans="1:6" ht="15" customHeight="1" x14ac:dyDescent="0.2">
      <c r="A368" s="8" t="s">
        <v>329</v>
      </c>
      <c r="B368" s="13">
        <v>10</v>
      </c>
      <c r="C368" s="14">
        <v>0.10155555300000001</v>
      </c>
      <c r="D368" s="14">
        <v>0.01</v>
      </c>
      <c r="E368" s="14">
        <v>0</v>
      </c>
      <c r="F368" s="15">
        <v>2.4000000000000004</v>
      </c>
    </row>
    <row r="369" spans="1:6" ht="15" customHeight="1" x14ac:dyDescent="0.2">
      <c r="A369" s="8" t="s">
        <v>330</v>
      </c>
      <c r="B369" s="13">
        <v>53</v>
      </c>
      <c r="C369" s="14">
        <v>0.43022222100000007</v>
      </c>
      <c r="D369" s="14">
        <v>4.4333332916666676E-2</v>
      </c>
      <c r="E369" s="14">
        <v>0</v>
      </c>
      <c r="F369" s="15">
        <v>7.4450000000000003</v>
      </c>
    </row>
    <row r="370" spans="1:6" ht="15" customHeight="1" x14ac:dyDescent="0.2">
      <c r="A370" s="8" t="s">
        <v>331</v>
      </c>
      <c r="B370" s="13">
        <v>16</v>
      </c>
      <c r="C370" s="14">
        <v>0.71577777800000009</v>
      </c>
      <c r="D370" s="14">
        <v>3.4666667250000012E-2</v>
      </c>
      <c r="E370" s="14">
        <v>0</v>
      </c>
      <c r="F370" s="15">
        <v>13.25</v>
      </c>
    </row>
    <row r="371" spans="1:6" ht="15" customHeight="1" x14ac:dyDescent="0.2">
      <c r="A371" s="8" t="s">
        <v>332</v>
      </c>
      <c r="B371" s="13">
        <v>13</v>
      </c>
      <c r="C371" s="14">
        <v>9.3777776000000021E-2</v>
      </c>
      <c r="D371" s="14">
        <v>1.4888889000000001E-2</v>
      </c>
      <c r="E371" s="14">
        <v>0</v>
      </c>
      <c r="F371" s="15">
        <v>1.5300000000000002</v>
      </c>
    </row>
    <row r="372" spans="1:6" ht="15" customHeight="1" x14ac:dyDescent="0.2">
      <c r="A372" s="8" t="s">
        <v>333</v>
      </c>
      <c r="B372" s="13">
        <v>6</v>
      </c>
      <c r="C372" s="14">
        <v>4.8000000000000001E-2</v>
      </c>
      <c r="D372" s="14">
        <v>2.2222222500000001E-3</v>
      </c>
      <c r="E372" s="14">
        <v>0</v>
      </c>
      <c r="F372" s="15">
        <v>0.99</v>
      </c>
    </row>
    <row r="373" spans="1:6" ht="15" customHeight="1" x14ac:dyDescent="0.2">
      <c r="A373" s="8" t="s">
        <v>334</v>
      </c>
      <c r="B373" s="10">
        <v>370</v>
      </c>
      <c r="C373" s="11">
        <v>2.7524444409999997</v>
      </c>
      <c r="D373" s="11">
        <v>7.5722222419047636E-2</v>
      </c>
      <c r="E373" s="11">
        <v>0</v>
      </c>
      <c r="F373" s="12">
        <v>75.89549999999997</v>
      </c>
    </row>
    <row r="374" spans="1:6" ht="15" customHeight="1" x14ac:dyDescent="0.2">
      <c r="A374" s="8" t="s">
        <v>672</v>
      </c>
      <c r="B374" s="13">
        <v>31</v>
      </c>
      <c r="C374" s="14">
        <v>9.5555554000000029E-2</v>
      </c>
      <c r="D374" s="14">
        <v>7.1111109999999981E-3</v>
      </c>
      <c r="E374" s="14">
        <v>0</v>
      </c>
      <c r="F374" s="15">
        <v>1.9350000000000003</v>
      </c>
    </row>
    <row r="375" spans="1:6" ht="15" customHeight="1" x14ac:dyDescent="0.2">
      <c r="A375" s="8" t="s">
        <v>335</v>
      </c>
      <c r="B375" s="13">
        <v>10</v>
      </c>
      <c r="C375" s="14">
        <v>3.7777780000000004E-2</v>
      </c>
      <c r="D375" s="14">
        <v>3.555555733333333E-3</v>
      </c>
      <c r="E375" s="14">
        <v>0</v>
      </c>
      <c r="F375" s="15">
        <v>1.05</v>
      </c>
    </row>
    <row r="376" spans="1:6" ht="15" customHeight="1" x14ac:dyDescent="0.2">
      <c r="A376" s="8" t="s">
        <v>336</v>
      </c>
      <c r="B376" s="13">
        <v>36</v>
      </c>
      <c r="C376" s="14">
        <v>0.29844444399999986</v>
      </c>
      <c r="D376" s="14">
        <v>4.2222223333333352E-3</v>
      </c>
      <c r="E376" s="14">
        <v>0</v>
      </c>
      <c r="F376" s="15">
        <v>13.990000000000002</v>
      </c>
    </row>
    <row r="377" spans="1:6" ht="15" customHeight="1" x14ac:dyDescent="0.2">
      <c r="A377" s="8" t="s">
        <v>337</v>
      </c>
      <c r="B377" s="13">
        <v>19</v>
      </c>
      <c r="C377" s="14">
        <v>9.6444446000000017E-2</v>
      </c>
      <c r="D377" s="14">
        <v>1.0222222000000001E-2</v>
      </c>
      <c r="E377" s="14">
        <v>0</v>
      </c>
      <c r="F377" s="15">
        <v>2.0700000000000003</v>
      </c>
    </row>
    <row r="378" spans="1:6" ht="15" customHeight="1" x14ac:dyDescent="0.2">
      <c r="A378" s="8" t="s">
        <v>338</v>
      </c>
      <c r="B378" s="13">
        <v>22</v>
      </c>
      <c r="C378" s="14">
        <v>0.15333333299999999</v>
      </c>
      <c r="D378" s="14">
        <v>1.4555555666666661E-2</v>
      </c>
      <c r="E378" s="14">
        <v>0</v>
      </c>
      <c r="F378" s="15">
        <v>3.5599999999999996</v>
      </c>
    </row>
    <row r="379" spans="1:6" ht="15" customHeight="1" x14ac:dyDescent="0.2">
      <c r="A379" s="8" t="s">
        <v>339</v>
      </c>
      <c r="B379" s="13">
        <v>7</v>
      </c>
      <c r="C379" s="14">
        <v>8.9333333999999986E-2</v>
      </c>
      <c r="D379" s="14">
        <v>0</v>
      </c>
      <c r="E379" s="14">
        <v>0</v>
      </c>
      <c r="F379" s="15">
        <v>1.8299999999999998</v>
      </c>
    </row>
    <row r="380" spans="1:6" ht="15" customHeight="1" x14ac:dyDescent="0.2">
      <c r="A380" s="8" t="s">
        <v>340</v>
      </c>
      <c r="B380" s="13">
        <v>6</v>
      </c>
      <c r="C380" s="14">
        <v>2.4444445000000002E-2</v>
      </c>
      <c r="D380" s="14">
        <v>5.3333340000000003E-3</v>
      </c>
      <c r="E380" s="14">
        <v>0</v>
      </c>
      <c r="F380" s="15">
        <v>0.35</v>
      </c>
    </row>
    <row r="381" spans="1:6" ht="15" customHeight="1" x14ac:dyDescent="0.2">
      <c r="A381" s="8" t="s">
        <v>315</v>
      </c>
      <c r="B381" s="13">
        <v>9</v>
      </c>
      <c r="C381" s="14">
        <v>5.3777777999999998E-2</v>
      </c>
      <c r="D381" s="14">
        <v>0</v>
      </c>
      <c r="E381" s="14">
        <v>0</v>
      </c>
      <c r="F381" s="15">
        <v>10.309999999999999</v>
      </c>
    </row>
    <row r="382" spans="1:6" ht="15" customHeight="1" x14ac:dyDescent="0.2">
      <c r="A382" s="8" t="s">
        <v>341</v>
      </c>
      <c r="B382" s="13">
        <v>6</v>
      </c>
      <c r="C382" s="14">
        <v>3.3333333E-2</v>
      </c>
      <c r="D382" s="14">
        <v>3.1111110000000006E-3</v>
      </c>
      <c r="E382" s="14">
        <v>0</v>
      </c>
      <c r="F382" s="15">
        <v>0.78750000000000009</v>
      </c>
    </row>
    <row r="383" spans="1:6" ht="15" customHeight="1" x14ac:dyDescent="0.2">
      <c r="A383" s="8" t="s">
        <v>342</v>
      </c>
      <c r="B383" s="13">
        <v>14</v>
      </c>
      <c r="C383" s="14">
        <v>9.2222221999999993E-2</v>
      </c>
      <c r="D383" s="14">
        <v>0</v>
      </c>
      <c r="E383" s="14">
        <v>0</v>
      </c>
      <c r="F383" s="15">
        <v>1.9599999999999997</v>
      </c>
    </row>
    <row r="384" spans="1:6" ht="15" customHeight="1" x14ac:dyDescent="0.2">
      <c r="A384" s="8" t="s">
        <v>343</v>
      </c>
      <c r="B384" s="13">
        <v>10</v>
      </c>
      <c r="C384" s="14">
        <v>0.62422222099999991</v>
      </c>
      <c r="D384" s="14">
        <v>0</v>
      </c>
      <c r="E384" s="14">
        <v>0</v>
      </c>
      <c r="F384" s="15">
        <v>11.399999999999999</v>
      </c>
    </row>
    <row r="385" spans="1:6" ht="15" customHeight="1" x14ac:dyDescent="0.2">
      <c r="A385" s="8" t="s">
        <v>344</v>
      </c>
      <c r="B385" s="13">
        <v>10</v>
      </c>
      <c r="C385" s="14">
        <v>9.0222223000000004E-2</v>
      </c>
      <c r="D385" s="14">
        <v>1.3333334000000005E-3</v>
      </c>
      <c r="E385" s="14">
        <v>0</v>
      </c>
      <c r="F385" s="15">
        <v>1.7799999999999998</v>
      </c>
    </row>
    <row r="386" spans="1:6" ht="15" customHeight="1" x14ac:dyDescent="0.2">
      <c r="A386" s="8" t="s">
        <v>345</v>
      </c>
      <c r="B386" s="13">
        <v>35</v>
      </c>
      <c r="C386" s="14">
        <v>0.18177777700000003</v>
      </c>
      <c r="D386" s="14">
        <v>0</v>
      </c>
      <c r="E386" s="14">
        <v>0</v>
      </c>
      <c r="F386" s="15">
        <v>3.41</v>
      </c>
    </row>
    <row r="387" spans="1:6" ht="15" customHeight="1" x14ac:dyDescent="0.2">
      <c r="A387" s="8" t="s">
        <v>346</v>
      </c>
      <c r="B387" s="13">
        <v>62</v>
      </c>
      <c r="C387" s="14">
        <v>0.24355555199999998</v>
      </c>
      <c r="D387" s="14">
        <v>2.2722221285714286E-2</v>
      </c>
      <c r="E387" s="14">
        <v>0</v>
      </c>
      <c r="F387" s="15">
        <v>5.0649999999999986</v>
      </c>
    </row>
    <row r="388" spans="1:6" ht="15" customHeight="1" x14ac:dyDescent="0.2">
      <c r="A388" s="8" t="s">
        <v>347</v>
      </c>
      <c r="B388" s="13">
        <v>26</v>
      </c>
      <c r="C388" s="14">
        <v>0.16288888600000004</v>
      </c>
      <c r="D388" s="14">
        <v>0</v>
      </c>
      <c r="E388" s="14">
        <v>0</v>
      </c>
      <c r="F388" s="15">
        <v>4.1949999999999994</v>
      </c>
    </row>
    <row r="389" spans="1:6" ht="15" customHeight="1" x14ac:dyDescent="0.2">
      <c r="A389" s="8" t="s">
        <v>147</v>
      </c>
      <c r="B389" s="13">
        <v>3</v>
      </c>
      <c r="C389" s="14">
        <v>7.1111109999999998E-3</v>
      </c>
      <c r="D389" s="14">
        <v>0</v>
      </c>
      <c r="E389" s="14">
        <v>0</v>
      </c>
      <c r="F389" s="15">
        <v>0.16999999999999998</v>
      </c>
    </row>
    <row r="390" spans="1:6" ht="15" customHeight="1" x14ac:dyDescent="0.2">
      <c r="A390" s="8" t="s">
        <v>348</v>
      </c>
      <c r="B390" s="13">
        <v>8</v>
      </c>
      <c r="C390" s="14">
        <v>3.8888890000000002E-2</v>
      </c>
      <c r="D390" s="14">
        <v>3.5555560000000001E-3</v>
      </c>
      <c r="E390" s="14">
        <v>0</v>
      </c>
      <c r="F390" s="15">
        <v>1.3399999999999999</v>
      </c>
    </row>
    <row r="391" spans="1:6" ht="15" customHeight="1" x14ac:dyDescent="0.2">
      <c r="A391" s="8" t="s">
        <v>349</v>
      </c>
      <c r="B391" s="13">
        <v>3</v>
      </c>
      <c r="C391" s="14">
        <v>3.2000000000000001E-2</v>
      </c>
      <c r="D391" s="14">
        <v>0</v>
      </c>
      <c r="E391" s="14">
        <v>0</v>
      </c>
      <c r="F391" s="15">
        <v>0.60999999999999988</v>
      </c>
    </row>
    <row r="392" spans="1:6" ht="15" customHeight="1" x14ac:dyDescent="0.2">
      <c r="A392" s="8" t="s">
        <v>350</v>
      </c>
      <c r="B392" s="13">
        <v>4</v>
      </c>
      <c r="C392" s="14">
        <v>2.1999999999999999E-2</v>
      </c>
      <c r="D392" s="14">
        <v>0</v>
      </c>
      <c r="E392" s="14">
        <v>0</v>
      </c>
      <c r="F392" s="15">
        <v>0.49299999999999999</v>
      </c>
    </row>
    <row r="393" spans="1:6" ht="15" customHeight="1" x14ac:dyDescent="0.2">
      <c r="A393" s="8" t="s">
        <v>189</v>
      </c>
      <c r="B393" s="13">
        <v>14</v>
      </c>
      <c r="C393" s="14">
        <v>0.16155555600000002</v>
      </c>
      <c r="D393" s="14">
        <v>0</v>
      </c>
      <c r="E393" s="14">
        <v>0</v>
      </c>
      <c r="F393" s="15">
        <v>3.24</v>
      </c>
    </row>
    <row r="394" spans="1:6" ht="15" customHeight="1" x14ac:dyDescent="0.2">
      <c r="A394" s="8" t="s">
        <v>351</v>
      </c>
      <c r="B394" s="13">
        <v>7</v>
      </c>
      <c r="C394" s="14">
        <v>4.8000000000000001E-2</v>
      </c>
      <c r="D394" s="14">
        <v>0</v>
      </c>
      <c r="E394" s="14">
        <v>0</v>
      </c>
      <c r="F394" s="15">
        <v>1.43</v>
      </c>
    </row>
    <row r="395" spans="1:6" ht="15" customHeight="1" x14ac:dyDescent="0.2">
      <c r="A395" s="8" t="s">
        <v>352</v>
      </c>
      <c r="B395" s="13">
        <v>20</v>
      </c>
      <c r="C395" s="14">
        <v>0.13866666700000002</v>
      </c>
      <c r="D395" s="14">
        <v>0</v>
      </c>
      <c r="E395" s="14">
        <v>0</v>
      </c>
      <c r="F395" s="15">
        <v>4.3899999999999997</v>
      </c>
    </row>
    <row r="396" spans="1:6" ht="15" customHeight="1" x14ac:dyDescent="0.2">
      <c r="A396" s="8" t="s">
        <v>353</v>
      </c>
      <c r="B396" s="13">
        <v>8</v>
      </c>
      <c r="C396" s="14">
        <v>2.6888889000000003E-2</v>
      </c>
      <c r="D396" s="14">
        <v>0</v>
      </c>
      <c r="E396" s="14">
        <v>0</v>
      </c>
      <c r="F396" s="15">
        <v>0.53</v>
      </c>
    </row>
    <row r="397" spans="1:6" ht="15" customHeight="1" x14ac:dyDescent="0.2">
      <c r="A397" s="8" t="s">
        <v>18</v>
      </c>
      <c r="B397" s="10">
        <v>733</v>
      </c>
      <c r="C397" s="11">
        <v>16.777555525000007</v>
      </c>
      <c r="D397" s="11">
        <v>1.114647776749206</v>
      </c>
      <c r="E397" s="11">
        <v>0</v>
      </c>
      <c r="F397" s="12">
        <v>725.41849999999977</v>
      </c>
    </row>
    <row r="398" spans="1:6" ht="15" customHeight="1" x14ac:dyDescent="0.2">
      <c r="A398" s="8" t="s">
        <v>673</v>
      </c>
      <c r="B398" s="13">
        <v>49</v>
      </c>
      <c r="C398" s="14">
        <v>1.1971111079999999</v>
      </c>
      <c r="D398" s="14">
        <v>9.3153332983333337E-2</v>
      </c>
      <c r="E398" s="14">
        <v>0</v>
      </c>
      <c r="F398" s="15">
        <v>26.402499999999996</v>
      </c>
    </row>
    <row r="399" spans="1:6" ht="15" customHeight="1" x14ac:dyDescent="0.2">
      <c r="A399" s="8" t="s">
        <v>137</v>
      </c>
      <c r="B399" s="13">
        <v>67</v>
      </c>
      <c r="C399" s="14">
        <v>0.82933332999999976</v>
      </c>
      <c r="D399" s="14">
        <v>5.7444444866666659E-2</v>
      </c>
      <c r="E399" s="14">
        <v>0</v>
      </c>
      <c r="F399" s="15">
        <v>16.325000000000003</v>
      </c>
    </row>
    <row r="400" spans="1:6" ht="15" customHeight="1" x14ac:dyDescent="0.2">
      <c r="A400" s="8" t="s">
        <v>354</v>
      </c>
      <c r="B400" s="13">
        <v>80</v>
      </c>
      <c r="C400" s="14">
        <v>1.2606666629999999</v>
      </c>
      <c r="D400" s="14">
        <v>4.5111111699999991E-2</v>
      </c>
      <c r="E400" s="14">
        <v>0</v>
      </c>
      <c r="F400" s="15">
        <v>29.570000000000004</v>
      </c>
    </row>
    <row r="401" spans="1:6" ht="15" customHeight="1" x14ac:dyDescent="0.2">
      <c r="A401" s="8" t="s">
        <v>355</v>
      </c>
      <c r="B401" s="13">
        <v>23</v>
      </c>
      <c r="C401" s="14">
        <v>0.272666666</v>
      </c>
      <c r="D401" s="14">
        <v>1.6222221633333336E-2</v>
      </c>
      <c r="E401" s="14">
        <v>0</v>
      </c>
      <c r="F401" s="15">
        <v>6.9499999999999993</v>
      </c>
    </row>
    <row r="402" spans="1:6" ht="15" customHeight="1" x14ac:dyDescent="0.2">
      <c r="A402" s="8" t="s">
        <v>356</v>
      </c>
      <c r="B402" s="13">
        <v>44</v>
      </c>
      <c r="C402" s="14">
        <v>1.2822222199999997</v>
      </c>
      <c r="D402" s="14">
        <v>3.9333333333333345E-2</v>
      </c>
      <c r="E402" s="14">
        <v>0</v>
      </c>
      <c r="F402" s="15">
        <v>21.898999999999997</v>
      </c>
    </row>
    <row r="403" spans="1:6" ht="15" customHeight="1" x14ac:dyDescent="0.2">
      <c r="A403" s="8" t="s">
        <v>357</v>
      </c>
      <c r="B403" s="13">
        <v>95</v>
      </c>
      <c r="C403" s="14">
        <v>0.76399999400000052</v>
      </c>
      <c r="D403" s="14">
        <v>1.0388888533333333E-2</v>
      </c>
      <c r="E403" s="14">
        <v>0</v>
      </c>
      <c r="F403" s="15">
        <v>25.149999999999988</v>
      </c>
    </row>
    <row r="404" spans="1:6" ht="15" customHeight="1" x14ac:dyDescent="0.2">
      <c r="A404" s="8" t="s">
        <v>214</v>
      </c>
      <c r="B404" s="13">
        <v>16</v>
      </c>
      <c r="C404" s="14">
        <v>0.51200000100000009</v>
      </c>
      <c r="D404" s="14">
        <v>8.7999999999999995E-2</v>
      </c>
      <c r="E404" s="14">
        <v>0</v>
      </c>
      <c r="F404" s="15">
        <v>1.65</v>
      </c>
    </row>
    <row r="405" spans="1:6" ht="15" customHeight="1" x14ac:dyDescent="0.2">
      <c r="A405" s="8" t="s">
        <v>358</v>
      </c>
      <c r="B405" s="13">
        <v>82</v>
      </c>
      <c r="C405" s="14">
        <v>1.1924444409999997</v>
      </c>
      <c r="D405" s="14">
        <v>0.35632222121904783</v>
      </c>
      <c r="E405" s="14">
        <v>0</v>
      </c>
      <c r="F405" s="15">
        <v>22.08</v>
      </c>
    </row>
    <row r="406" spans="1:6" ht="15" customHeight="1" x14ac:dyDescent="0.2">
      <c r="A406" s="8" t="s">
        <v>359</v>
      </c>
      <c r="B406" s="13">
        <v>46</v>
      </c>
      <c r="C406" s="14">
        <v>1.295777776</v>
      </c>
      <c r="D406" s="14">
        <v>2.0972222499999998E-2</v>
      </c>
      <c r="E406" s="14">
        <v>0</v>
      </c>
      <c r="F406" s="15">
        <v>34.870000000000005</v>
      </c>
    </row>
    <row r="407" spans="1:6" ht="15" customHeight="1" x14ac:dyDescent="0.2">
      <c r="A407" s="8" t="s">
        <v>317</v>
      </c>
      <c r="B407" s="13">
        <v>24</v>
      </c>
      <c r="C407" s="14">
        <v>0.165111112</v>
      </c>
      <c r="D407" s="14">
        <v>3.2000000000000002E-3</v>
      </c>
      <c r="E407" s="14">
        <v>0</v>
      </c>
      <c r="F407" s="15">
        <v>4.75</v>
      </c>
    </row>
    <row r="408" spans="1:6" ht="15" customHeight="1" x14ac:dyDescent="0.2">
      <c r="A408" s="8" t="s">
        <v>360</v>
      </c>
      <c r="B408" s="13">
        <v>77</v>
      </c>
      <c r="C408" s="14">
        <v>4.4697777740000006</v>
      </c>
      <c r="D408" s="14">
        <v>0.2730555550444444</v>
      </c>
      <c r="E408" s="14">
        <v>0</v>
      </c>
      <c r="F408" s="15">
        <v>101.16500000000002</v>
      </c>
    </row>
    <row r="409" spans="1:6" ht="15" customHeight="1" x14ac:dyDescent="0.2">
      <c r="A409" s="8" t="s">
        <v>361</v>
      </c>
      <c r="B409" s="13">
        <v>16</v>
      </c>
      <c r="C409" s="14">
        <v>0.11155555499999999</v>
      </c>
      <c r="D409" s="14">
        <v>2.2222221071428578E-3</v>
      </c>
      <c r="E409" s="14">
        <v>0</v>
      </c>
      <c r="F409" s="15">
        <v>5.1800000000000006</v>
      </c>
    </row>
    <row r="410" spans="1:6" ht="15" customHeight="1" x14ac:dyDescent="0.2">
      <c r="A410" s="8" t="s">
        <v>362</v>
      </c>
      <c r="B410" s="13">
        <v>26</v>
      </c>
      <c r="C410" s="14">
        <v>0.27311111200000004</v>
      </c>
      <c r="D410" s="14">
        <v>8.0000004285714302E-3</v>
      </c>
      <c r="E410" s="14">
        <v>0</v>
      </c>
      <c r="F410" s="15">
        <v>6.4299999999999979</v>
      </c>
    </row>
    <row r="411" spans="1:6" ht="15" customHeight="1" x14ac:dyDescent="0.2">
      <c r="A411" s="8" t="s">
        <v>363</v>
      </c>
      <c r="B411" s="13">
        <v>83</v>
      </c>
      <c r="C411" s="14">
        <v>1.6491111059999999</v>
      </c>
      <c r="D411" s="14">
        <v>7.422222240000001E-2</v>
      </c>
      <c r="E411" s="14">
        <v>0</v>
      </c>
      <c r="F411" s="15">
        <v>391.43699999999984</v>
      </c>
    </row>
    <row r="412" spans="1:6" ht="15" customHeight="1" x14ac:dyDescent="0.2">
      <c r="A412" s="8" t="s">
        <v>364</v>
      </c>
      <c r="B412" s="13">
        <v>5</v>
      </c>
      <c r="C412" s="14">
        <v>1.5026666670000002</v>
      </c>
      <c r="D412" s="14">
        <v>2.6999999999999996E-2</v>
      </c>
      <c r="E412" s="14">
        <v>0</v>
      </c>
      <c r="F412" s="15">
        <v>31.559999999999995</v>
      </c>
    </row>
    <row r="413" spans="1:6" ht="15" customHeight="1" x14ac:dyDescent="0.2">
      <c r="A413" s="8" t="s">
        <v>365</v>
      </c>
      <c r="B413" s="10">
        <v>1130</v>
      </c>
      <c r="C413" s="11">
        <v>17.640222189999996</v>
      </c>
      <c r="D413" s="11">
        <v>0.92999779084645473</v>
      </c>
      <c r="E413" s="11">
        <v>4.0004333333333335</v>
      </c>
      <c r="F413" s="12">
        <v>404.14500000000038</v>
      </c>
    </row>
    <row r="414" spans="1:6" ht="15" customHeight="1" x14ac:dyDescent="0.2">
      <c r="A414" s="8" t="s">
        <v>674</v>
      </c>
      <c r="B414" s="13">
        <v>120</v>
      </c>
      <c r="C414" s="14">
        <v>5.7746666570000009</v>
      </c>
      <c r="D414" s="14">
        <v>2.0944443533333326E-2</v>
      </c>
      <c r="E414" s="14">
        <v>4</v>
      </c>
      <c r="F414" s="15">
        <v>125.10999999999999</v>
      </c>
    </row>
    <row r="415" spans="1:6" ht="15" customHeight="1" x14ac:dyDescent="0.2">
      <c r="A415" s="8" t="s">
        <v>366</v>
      </c>
      <c r="B415" s="13">
        <v>160</v>
      </c>
      <c r="C415" s="14">
        <v>1.5975555450000001</v>
      </c>
      <c r="D415" s="14">
        <v>0.14936161375606052</v>
      </c>
      <c r="E415" s="14">
        <v>0</v>
      </c>
      <c r="F415" s="15">
        <v>36.790000000000006</v>
      </c>
    </row>
    <row r="416" spans="1:6" ht="15" customHeight="1" x14ac:dyDescent="0.2">
      <c r="A416" s="8" t="s">
        <v>367</v>
      </c>
      <c r="B416" s="13">
        <v>92</v>
      </c>
      <c r="C416" s="14">
        <v>0.93466666499999951</v>
      </c>
      <c r="D416" s="14">
        <v>7.5555553000000043E-3</v>
      </c>
      <c r="E416" s="14">
        <v>0</v>
      </c>
      <c r="F416" s="15">
        <v>25.57</v>
      </c>
    </row>
    <row r="417" spans="1:6" ht="15" customHeight="1" x14ac:dyDescent="0.2">
      <c r="A417" s="8" t="s">
        <v>368</v>
      </c>
      <c r="B417" s="13">
        <v>122</v>
      </c>
      <c r="C417" s="14">
        <v>3.2315555540000012</v>
      </c>
      <c r="D417" s="14">
        <v>0.14304444418333334</v>
      </c>
      <c r="E417" s="14">
        <v>0</v>
      </c>
      <c r="F417" s="15">
        <v>68.780000000000015</v>
      </c>
    </row>
    <row r="418" spans="1:6" ht="15" customHeight="1" x14ac:dyDescent="0.2">
      <c r="A418" s="8" t="s">
        <v>369</v>
      </c>
      <c r="B418" s="13">
        <v>45</v>
      </c>
      <c r="C418" s="14">
        <v>0.48088888800000001</v>
      </c>
      <c r="D418" s="14">
        <v>6.9999999999999975E-3</v>
      </c>
      <c r="E418" s="14">
        <v>0</v>
      </c>
      <c r="F418" s="15">
        <v>12.559999999999997</v>
      </c>
    </row>
    <row r="419" spans="1:6" ht="15" customHeight="1" x14ac:dyDescent="0.2">
      <c r="A419" s="8" t="s">
        <v>292</v>
      </c>
      <c r="B419" s="13">
        <v>52</v>
      </c>
      <c r="C419" s="14">
        <v>0.50022222100000013</v>
      </c>
      <c r="D419" s="14">
        <v>0.17815555553333337</v>
      </c>
      <c r="E419" s="14">
        <v>4.3333333333333369E-4</v>
      </c>
      <c r="F419" s="15">
        <v>8.4050000000000011</v>
      </c>
    </row>
    <row r="420" spans="1:6" ht="15" customHeight="1" x14ac:dyDescent="0.2">
      <c r="A420" s="8" t="s">
        <v>370</v>
      </c>
      <c r="B420" s="13">
        <v>44</v>
      </c>
      <c r="C420" s="14">
        <v>0.79555555500000019</v>
      </c>
      <c r="D420" s="14">
        <v>8.6291734940394091E-2</v>
      </c>
      <c r="E420" s="14">
        <v>0</v>
      </c>
      <c r="F420" s="15">
        <v>19.319999999999997</v>
      </c>
    </row>
    <row r="421" spans="1:6" ht="15" customHeight="1" x14ac:dyDescent="0.2">
      <c r="A421" s="8" t="s">
        <v>44</v>
      </c>
      <c r="B421" s="13">
        <v>152</v>
      </c>
      <c r="C421" s="14">
        <v>1.2613333340000004</v>
      </c>
      <c r="D421" s="14">
        <v>0</v>
      </c>
      <c r="E421" s="14">
        <v>0</v>
      </c>
      <c r="F421" s="15">
        <v>36.090000000000011</v>
      </c>
    </row>
    <row r="422" spans="1:6" ht="15" customHeight="1" x14ac:dyDescent="0.2">
      <c r="A422" s="8" t="s">
        <v>371</v>
      </c>
      <c r="B422" s="13">
        <v>79</v>
      </c>
      <c r="C422" s="14">
        <v>0.99488889000000003</v>
      </c>
      <c r="D422" s="14">
        <v>0.17947777718333333</v>
      </c>
      <c r="E422" s="14">
        <v>0</v>
      </c>
      <c r="F422" s="15">
        <v>17.479999999999997</v>
      </c>
    </row>
    <row r="423" spans="1:6" ht="15" customHeight="1" x14ac:dyDescent="0.2">
      <c r="A423" s="8" t="s">
        <v>372</v>
      </c>
      <c r="B423" s="13">
        <v>218</v>
      </c>
      <c r="C423" s="14">
        <v>1.6775555469999996</v>
      </c>
      <c r="D423" s="14">
        <v>8.1333333199999996E-2</v>
      </c>
      <c r="E423" s="14">
        <v>0</v>
      </c>
      <c r="F423" s="15">
        <v>43.229999999999983</v>
      </c>
    </row>
    <row r="424" spans="1:6" ht="15" customHeight="1" x14ac:dyDescent="0.2">
      <c r="A424" s="8" t="s">
        <v>373</v>
      </c>
      <c r="B424" s="13">
        <v>46</v>
      </c>
      <c r="C424" s="14">
        <v>0.39133333400000009</v>
      </c>
      <c r="D424" s="14">
        <v>7.683333321666666E-2</v>
      </c>
      <c r="E424" s="14">
        <v>0</v>
      </c>
      <c r="F424" s="15">
        <v>10.81</v>
      </c>
    </row>
    <row r="425" spans="1:6" ht="15" customHeight="1" x14ac:dyDescent="0.2">
      <c r="A425" s="8" t="s">
        <v>374</v>
      </c>
      <c r="B425" s="10">
        <v>151</v>
      </c>
      <c r="C425" s="11">
        <v>1.0059999899999998</v>
      </c>
      <c r="D425" s="11">
        <v>9.2666666000000036E-2</v>
      </c>
      <c r="E425" s="11">
        <v>0</v>
      </c>
      <c r="F425" s="12">
        <v>21.152500000000003</v>
      </c>
    </row>
    <row r="426" spans="1:6" ht="15" customHeight="1" x14ac:dyDescent="0.2">
      <c r="A426" s="8" t="s">
        <v>675</v>
      </c>
      <c r="B426" s="13">
        <v>75</v>
      </c>
      <c r="C426" s="14">
        <v>0.57422222000000034</v>
      </c>
      <c r="D426" s="14">
        <v>2.2888888999999999E-2</v>
      </c>
      <c r="E426" s="14">
        <v>0</v>
      </c>
      <c r="F426" s="15">
        <v>12.055</v>
      </c>
    </row>
    <row r="427" spans="1:6" ht="15" customHeight="1" x14ac:dyDescent="0.2">
      <c r="A427" s="8" t="s">
        <v>375</v>
      </c>
      <c r="B427" s="13">
        <v>47</v>
      </c>
      <c r="C427" s="14">
        <v>0.18222221800000002</v>
      </c>
      <c r="D427" s="14">
        <v>4.2666666999999991E-2</v>
      </c>
      <c r="E427" s="14">
        <v>0</v>
      </c>
      <c r="F427" s="15">
        <v>3.9924999999999993</v>
      </c>
    </row>
    <row r="428" spans="1:6" ht="15" customHeight="1" x14ac:dyDescent="0.2">
      <c r="A428" s="8" t="s">
        <v>376</v>
      </c>
      <c r="B428" s="13">
        <v>11</v>
      </c>
      <c r="C428" s="14">
        <v>0.12533333399999999</v>
      </c>
      <c r="D428" s="14">
        <v>2.2222219999999998E-3</v>
      </c>
      <c r="E428" s="14">
        <v>0</v>
      </c>
      <c r="F428" s="15">
        <v>2.9350000000000005</v>
      </c>
    </row>
    <row r="429" spans="1:6" ht="15" customHeight="1" x14ac:dyDescent="0.2">
      <c r="A429" s="8" t="s">
        <v>377</v>
      </c>
      <c r="B429" s="13">
        <v>7</v>
      </c>
      <c r="C429" s="14">
        <v>1.7777775999999995E-2</v>
      </c>
      <c r="D429" s="14">
        <v>0</v>
      </c>
      <c r="E429" s="14">
        <v>0</v>
      </c>
      <c r="F429" s="15">
        <v>0.36000000000000004</v>
      </c>
    </row>
    <row r="430" spans="1:6" ht="15" customHeight="1" x14ac:dyDescent="0.2">
      <c r="A430" s="8" t="s">
        <v>378</v>
      </c>
      <c r="B430" s="13">
        <v>11</v>
      </c>
      <c r="C430" s="14">
        <v>0.106444442</v>
      </c>
      <c r="D430" s="14">
        <v>2.4888888000000001E-2</v>
      </c>
      <c r="E430" s="14">
        <v>0</v>
      </c>
      <c r="F430" s="15">
        <v>1.81</v>
      </c>
    </row>
    <row r="431" spans="1:6" ht="15" customHeight="1" x14ac:dyDescent="0.2">
      <c r="A431" s="8" t="s">
        <v>379</v>
      </c>
      <c r="B431" s="10">
        <v>240</v>
      </c>
      <c r="C431" s="11">
        <v>1.45488887</v>
      </c>
      <c r="D431" s="11">
        <v>0.16555555337380967</v>
      </c>
      <c r="E431" s="11">
        <v>0</v>
      </c>
      <c r="F431" s="12">
        <v>30.934999999999995</v>
      </c>
    </row>
    <row r="432" spans="1:6" ht="15" customHeight="1" x14ac:dyDescent="0.2">
      <c r="A432" s="8" t="s">
        <v>676</v>
      </c>
      <c r="B432" s="13">
        <v>56</v>
      </c>
      <c r="C432" s="14">
        <v>0.4375555499999999</v>
      </c>
      <c r="D432" s="14">
        <v>7.6666666207142881E-2</v>
      </c>
      <c r="E432" s="14">
        <v>0</v>
      </c>
      <c r="F432" s="15">
        <v>7.8949999999999987</v>
      </c>
    </row>
    <row r="433" spans="1:6" ht="15" customHeight="1" x14ac:dyDescent="0.2">
      <c r="A433" s="8" t="s">
        <v>380</v>
      </c>
      <c r="B433" s="13">
        <v>31</v>
      </c>
      <c r="C433" s="14">
        <v>0.129333331</v>
      </c>
      <c r="D433" s="14">
        <v>3.1111110000000002E-3</v>
      </c>
      <c r="E433" s="14">
        <v>0</v>
      </c>
      <c r="F433" s="15">
        <v>2.8</v>
      </c>
    </row>
    <row r="434" spans="1:6" ht="15" customHeight="1" x14ac:dyDescent="0.2">
      <c r="A434" s="8" t="s">
        <v>381</v>
      </c>
      <c r="B434" s="13">
        <v>38</v>
      </c>
      <c r="C434" s="14">
        <v>0.33000000200000001</v>
      </c>
      <c r="D434" s="14">
        <v>1.8222223300000003E-2</v>
      </c>
      <c r="E434" s="14">
        <v>0</v>
      </c>
      <c r="F434" s="15">
        <v>8.5000000000000018</v>
      </c>
    </row>
    <row r="435" spans="1:6" ht="15" customHeight="1" x14ac:dyDescent="0.2">
      <c r="A435" s="8" t="s">
        <v>174</v>
      </c>
      <c r="B435" s="13">
        <v>38</v>
      </c>
      <c r="C435" s="14">
        <v>0.13622221899999998</v>
      </c>
      <c r="D435" s="14">
        <v>2.8888886866666668E-2</v>
      </c>
      <c r="E435" s="14">
        <v>0</v>
      </c>
      <c r="F435" s="15">
        <v>2.3400000000000007</v>
      </c>
    </row>
    <row r="436" spans="1:6" ht="15" customHeight="1" x14ac:dyDescent="0.2">
      <c r="A436" s="8" t="s">
        <v>382</v>
      </c>
      <c r="B436" s="13">
        <v>77</v>
      </c>
      <c r="C436" s="14">
        <v>0.42177776800000005</v>
      </c>
      <c r="D436" s="14">
        <v>3.8666666000000002E-2</v>
      </c>
      <c r="E436" s="14">
        <v>0</v>
      </c>
      <c r="F436" s="15">
        <v>9.4000000000000057</v>
      </c>
    </row>
    <row r="437" spans="1:6" ht="15" customHeight="1" x14ac:dyDescent="0.2">
      <c r="A437" s="8" t="s">
        <v>383</v>
      </c>
      <c r="B437" s="10">
        <v>485</v>
      </c>
      <c r="C437" s="11">
        <v>4.0857777560000015</v>
      </c>
      <c r="D437" s="11">
        <v>0.42248888704305598</v>
      </c>
      <c r="E437" s="11">
        <v>0</v>
      </c>
      <c r="F437" s="12">
        <v>90.034999999999954</v>
      </c>
    </row>
    <row r="438" spans="1:6" ht="15" customHeight="1" x14ac:dyDescent="0.2">
      <c r="A438" s="8" t="s">
        <v>677</v>
      </c>
      <c r="B438" s="13">
        <v>63</v>
      </c>
      <c r="C438" s="14">
        <v>0.34488888300000009</v>
      </c>
      <c r="D438" s="14">
        <v>6.4666665737500004E-2</v>
      </c>
      <c r="E438" s="14">
        <v>0</v>
      </c>
      <c r="F438" s="15">
        <v>10.969999999999997</v>
      </c>
    </row>
    <row r="439" spans="1:6" ht="15" customHeight="1" x14ac:dyDescent="0.2">
      <c r="A439" s="8" t="s">
        <v>384</v>
      </c>
      <c r="B439" s="13">
        <v>45</v>
      </c>
      <c r="C439" s="14">
        <v>0.40688888800000017</v>
      </c>
      <c r="D439" s="14">
        <v>0</v>
      </c>
      <c r="E439" s="14">
        <v>0</v>
      </c>
      <c r="F439" s="15">
        <v>10.89</v>
      </c>
    </row>
    <row r="440" spans="1:6" ht="15" customHeight="1" x14ac:dyDescent="0.2">
      <c r="A440" s="8" t="s">
        <v>385</v>
      </c>
      <c r="B440" s="13">
        <v>29</v>
      </c>
      <c r="C440" s="14">
        <v>0.139555553</v>
      </c>
      <c r="D440" s="14">
        <v>8.8888879999999976E-3</v>
      </c>
      <c r="E440" s="14">
        <v>0</v>
      </c>
      <c r="F440" s="15">
        <v>4.0699999999999985</v>
      </c>
    </row>
    <row r="441" spans="1:6" ht="15" customHeight="1" x14ac:dyDescent="0.2">
      <c r="A441" s="8" t="s">
        <v>386</v>
      </c>
      <c r="B441" s="13">
        <v>72</v>
      </c>
      <c r="C441" s="14">
        <v>0.57377777799999985</v>
      </c>
      <c r="D441" s="14">
        <v>0.15166666700000001</v>
      </c>
      <c r="E441" s="14">
        <v>0</v>
      </c>
      <c r="F441" s="15">
        <v>9.6350000000000033</v>
      </c>
    </row>
    <row r="442" spans="1:6" ht="15" customHeight="1" x14ac:dyDescent="0.2">
      <c r="A442" s="8" t="s">
        <v>387</v>
      </c>
      <c r="B442" s="13">
        <v>13</v>
      </c>
      <c r="C442" s="14">
        <v>8.9111112000000006E-2</v>
      </c>
      <c r="D442" s="14">
        <v>2.0222222333333331E-2</v>
      </c>
      <c r="E442" s="14">
        <v>0</v>
      </c>
      <c r="F442" s="15">
        <v>1.41</v>
      </c>
    </row>
    <row r="443" spans="1:6" ht="15" customHeight="1" x14ac:dyDescent="0.2">
      <c r="A443" s="8" t="s">
        <v>388</v>
      </c>
      <c r="B443" s="13">
        <v>19</v>
      </c>
      <c r="C443" s="14">
        <v>0.28644444299999999</v>
      </c>
      <c r="D443" s="14">
        <v>8.6E-3</v>
      </c>
      <c r="E443" s="14">
        <v>0</v>
      </c>
      <c r="F443" s="15">
        <v>9.2899999999999991</v>
      </c>
    </row>
    <row r="444" spans="1:6" ht="15" customHeight="1" x14ac:dyDescent="0.2">
      <c r="A444" s="8" t="s">
        <v>389</v>
      </c>
      <c r="B444" s="13">
        <v>7</v>
      </c>
      <c r="C444" s="14">
        <v>0.11155555600000001</v>
      </c>
      <c r="D444" s="14">
        <v>2.8444444499999999E-2</v>
      </c>
      <c r="E444" s="14">
        <v>0</v>
      </c>
      <c r="F444" s="15">
        <v>2.6000000000000005</v>
      </c>
    </row>
    <row r="445" spans="1:6" ht="15" customHeight="1" x14ac:dyDescent="0.2">
      <c r="A445" s="8" t="s">
        <v>390</v>
      </c>
      <c r="B445" s="13">
        <v>90</v>
      </c>
      <c r="C445" s="14">
        <v>0.71377777499999995</v>
      </c>
      <c r="D445" s="14">
        <v>6.6666665000000023E-3</v>
      </c>
      <c r="E445" s="14">
        <v>0</v>
      </c>
      <c r="F445" s="15">
        <v>14.819999999999997</v>
      </c>
    </row>
    <row r="446" spans="1:6" ht="15" customHeight="1" x14ac:dyDescent="0.2">
      <c r="A446" s="8" t="s">
        <v>391</v>
      </c>
      <c r="B446" s="13">
        <v>88</v>
      </c>
      <c r="C446" s="14">
        <v>0.61799999600000033</v>
      </c>
      <c r="D446" s="14">
        <v>0</v>
      </c>
      <c r="E446" s="14">
        <v>0</v>
      </c>
      <c r="F446" s="15">
        <v>14.359999999999998</v>
      </c>
    </row>
    <row r="447" spans="1:6" ht="15" customHeight="1" x14ac:dyDescent="0.2">
      <c r="A447" s="8" t="s">
        <v>392</v>
      </c>
      <c r="B447" s="13">
        <v>24</v>
      </c>
      <c r="C447" s="14">
        <v>0.17733333000000001</v>
      </c>
      <c r="D447" s="14">
        <v>3.0222221883333331E-2</v>
      </c>
      <c r="E447" s="14">
        <v>0</v>
      </c>
      <c r="F447" s="15">
        <v>1.7400000000000002</v>
      </c>
    </row>
    <row r="448" spans="1:6" ht="15" customHeight="1" x14ac:dyDescent="0.2">
      <c r="A448" s="8" t="s">
        <v>393</v>
      </c>
      <c r="B448" s="13">
        <v>35</v>
      </c>
      <c r="C448" s="14">
        <v>0.62444444200000004</v>
      </c>
      <c r="D448" s="14">
        <v>0.1031111110888889</v>
      </c>
      <c r="E448" s="14">
        <v>0</v>
      </c>
      <c r="F448" s="15">
        <v>10.250000000000004</v>
      </c>
    </row>
    <row r="449" spans="1:6" ht="21" customHeight="1" x14ac:dyDescent="0.2">
      <c r="A449" s="8" t="s">
        <v>11</v>
      </c>
      <c r="B449" s="10">
        <f>SUM(B450+B455+B463+B468+B490+B499)</f>
        <v>6901</v>
      </c>
      <c r="C449" s="11">
        <f>SUM(C450+C455+C463+C468+C490+C499)</f>
        <v>175.98044428800009</v>
      </c>
      <c r="D449" s="11">
        <f>SUM(D450+D455+D463+D468+D490+D499)</f>
        <v>14.295613255368004</v>
      </c>
      <c r="E449" s="11">
        <f>SUM(E450+E455+E463+E468+E490+E499)</f>
        <v>1.029999999999998</v>
      </c>
      <c r="F449" s="12">
        <f>SUM(F450+F455+F463+F468+F490+F499)</f>
        <v>3740.123000000001</v>
      </c>
    </row>
    <row r="450" spans="1:6" ht="15" customHeight="1" x14ac:dyDescent="0.2">
      <c r="A450" s="8" t="s">
        <v>394</v>
      </c>
      <c r="B450" s="10">
        <v>26</v>
      </c>
      <c r="C450" s="11">
        <v>0.17177777599999999</v>
      </c>
      <c r="D450" s="11">
        <v>2.2222219999999994E-3</v>
      </c>
      <c r="E450" s="11">
        <v>0</v>
      </c>
      <c r="F450" s="12">
        <v>4.0499999999999989</v>
      </c>
    </row>
    <row r="451" spans="1:6" ht="15" customHeight="1" x14ac:dyDescent="0.2">
      <c r="A451" s="8" t="s">
        <v>678</v>
      </c>
      <c r="B451" s="13">
        <v>8</v>
      </c>
      <c r="C451" s="14">
        <v>8.4000000000000005E-2</v>
      </c>
      <c r="D451" s="14">
        <v>0</v>
      </c>
      <c r="E451" s="14">
        <v>0</v>
      </c>
      <c r="F451" s="15">
        <v>1.2000000000000002</v>
      </c>
    </row>
    <row r="452" spans="1:6" ht="15" customHeight="1" x14ac:dyDescent="0.2">
      <c r="A452" s="8" t="s">
        <v>395</v>
      </c>
      <c r="B452" s="13">
        <v>4</v>
      </c>
      <c r="C452" s="14">
        <v>3.0666665999999999E-2</v>
      </c>
      <c r="D452" s="14">
        <v>2.2222220000000003E-3</v>
      </c>
      <c r="E452" s="14">
        <v>0</v>
      </c>
      <c r="F452" s="15">
        <v>0.88000000000000012</v>
      </c>
    </row>
    <row r="453" spans="1:6" ht="15" customHeight="1" x14ac:dyDescent="0.2">
      <c r="A453" s="8" t="s">
        <v>396</v>
      </c>
      <c r="B453" s="13">
        <v>5</v>
      </c>
      <c r="C453" s="14">
        <v>0.03</v>
      </c>
      <c r="D453" s="14">
        <v>0</v>
      </c>
      <c r="E453" s="14">
        <v>0</v>
      </c>
      <c r="F453" s="15">
        <v>0.53</v>
      </c>
    </row>
    <row r="454" spans="1:6" ht="15" customHeight="1" x14ac:dyDescent="0.2">
      <c r="A454" s="8" t="s">
        <v>397</v>
      </c>
      <c r="B454" s="13">
        <v>9</v>
      </c>
      <c r="C454" s="14">
        <v>2.7111109999999997E-2</v>
      </c>
      <c r="D454" s="14">
        <v>0</v>
      </c>
      <c r="E454" s="14">
        <v>0</v>
      </c>
      <c r="F454" s="15">
        <v>1.44</v>
      </c>
    </row>
    <row r="455" spans="1:6" ht="15" customHeight="1" x14ac:dyDescent="0.2">
      <c r="A455" s="8" t="s">
        <v>398</v>
      </c>
      <c r="B455" s="10">
        <v>1533</v>
      </c>
      <c r="C455" s="11">
        <v>40.289333290999991</v>
      </c>
      <c r="D455" s="11">
        <v>3.1778709169106842</v>
      </c>
      <c r="E455" s="11">
        <v>1.009999999999998</v>
      </c>
      <c r="F455" s="12">
        <v>721.86089999999922</v>
      </c>
    </row>
    <row r="456" spans="1:6" ht="15" customHeight="1" x14ac:dyDescent="0.2">
      <c r="A456" s="8" t="s">
        <v>723</v>
      </c>
      <c r="B456" s="13">
        <v>594</v>
      </c>
      <c r="C456" s="14">
        <v>12.25111110300001</v>
      </c>
      <c r="D456" s="14">
        <v>2.538719943318875</v>
      </c>
      <c r="E456" s="14">
        <v>1.0000000000000014E-2</v>
      </c>
      <c r="F456" s="15">
        <v>206.55500000000015</v>
      </c>
    </row>
    <row r="457" spans="1:6" ht="15" customHeight="1" x14ac:dyDescent="0.2">
      <c r="A457" s="8" t="s">
        <v>399</v>
      </c>
      <c r="B457" s="13">
        <v>27</v>
      </c>
      <c r="C457" s="14">
        <v>1.614222222</v>
      </c>
      <c r="D457" s="14">
        <v>2.1566666500000001E-2</v>
      </c>
      <c r="E457" s="14">
        <v>0</v>
      </c>
      <c r="F457" s="15">
        <v>42.350000000000009</v>
      </c>
    </row>
    <row r="458" spans="1:6" ht="15" customHeight="1" x14ac:dyDescent="0.2">
      <c r="A458" s="8" t="s">
        <v>400</v>
      </c>
      <c r="B458" s="13">
        <v>53</v>
      </c>
      <c r="C458" s="14">
        <v>6.1713333320000006</v>
      </c>
      <c r="D458" s="14">
        <v>8.0000000000000002E-3</v>
      </c>
      <c r="E458" s="14">
        <v>1.0000000000000002</v>
      </c>
      <c r="F458" s="15">
        <v>104.60000000000002</v>
      </c>
    </row>
    <row r="459" spans="1:6" ht="15" customHeight="1" x14ac:dyDescent="0.2">
      <c r="A459" s="8" t="s">
        <v>401</v>
      </c>
      <c r="B459" s="13">
        <v>56</v>
      </c>
      <c r="C459" s="14">
        <v>2.3355555529999998</v>
      </c>
      <c r="D459" s="14">
        <v>7.6598290687179493E-2</v>
      </c>
      <c r="E459" s="14">
        <v>0</v>
      </c>
      <c r="F459" s="15">
        <v>47.050899999999984</v>
      </c>
    </row>
    <row r="460" spans="1:6" ht="15" customHeight="1" x14ac:dyDescent="0.2">
      <c r="A460" s="8" t="s">
        <v>402</v>
      </c>
      <c r="B460" s="13">
        <v>7</v>
      </c>
      <c r="C460" s="14">
        <v>0.16466666699999999</v>
      </c>
      <c r="D460" s="14">
        <v>8.8888890000000005E-3</v>
      </c>
      <c r="E460" s="14">
        <v>0</v>
      </c>
      <c r="F460" s="15">
        <v>4.4000000000000004</v>
      </c>
    </row>
    <row r="461" spans="1:6" ht="15" customHeight="1" x14ac:dyDescent="0.2">
      <c r="A461" s="8" t="s">
        <v>719</v>
      </c>
      <c r="B461" s="13">
        <v>21</v>
      </c>
      <c r="C461" s="14">
        <v>0.51066666500000002</v>
      </c>
      <c r="D461" s="14">
        <v>1.1111111150000002E-2</v>
      </c>
      <c r="E461" s="14">
        <v>0</v>
      </c>
      <c r="F461" s="15">
        <v>8.69</v>
      </c>
    </row>
    <row r="462" spans="1:6" ht="15" customHeight="1" x14ac:dyDescent="0.2">
      <c r="A462" s="8" t="s">
        <v>403</v>
      </c>
      <c r="B462" s="13">
        <v>775</v>
      </c>
      <c r="C462" s="14">
        <v>17.241777749000011</v>
      </c>
      <c r="D462" s="14">
        <v>0.51298601625462992</v>
      </c>
      <c r="E462" s="14">
        <v>0</v>
      </c>
      <c r="F462" s="15">
        <v>308.21499999999997</v>
      </c>
    </row>
    <row r="463" spans="1:6" ht="15" customHeight="1" x14ac:dyDescent="0.2">
      <c r="A463" s="8" t="s">
        <v>404</v>
      </c>
      <c r="B463" s="10">
        <v>48</v>
      </c>
      <c r="C463" s="11">
        <v>2.2611111119999991</v>
      </c>
      <c r="D463" s="11">
        <v>0.19472222231666675</v>
      </c>
      <c r="E463" s="11">
        <v>0</v>
      </c>
      <c r="F463" s="12">
        <v>41.179999999999993</v>
      </c>
    </row>
    <row r="464" spans="1:6" ht="15" customHeight="1" x14ac:dyDescent="0.2">
      <c r="A464" s="8" t="s">
        <v>679</v>
      </c>
      <c r="B464" s="13">
        <v>10</v>
      </c>
      <c r="C464" s="14">
        <v>1.6099999999999999</v>
      </c>
      <c r="D464" s="14">
        <v>2.5777777933333336E-2</v>
      </c>
      <c r="E464" s="14">
        <v>0</v>
      </c>
      <c r="F464" s="15">
        <v>29.65</v>
      </c>
    </row>
    <row r="465" spans="1:6" ht="15" customHeight="1" x14ac:dyDescent="0.2">
      <c r="A465" s="8" t="s">
        <v>405</v>
      </c>
      <c r="B465" s="13">
        <v>16</v>
      </c>
      <c r="C465" s="14">
        <v>0.383111111</v>
      </c>
      <c r="D465" s="14">
        <v>0.12755555571666669</v>
      </c>
      <c r="E465" s="14">
        <v>0</v>
      </c>
      <c r="F465" s="15">
        <v>6.02</v>
      </c>
    </row>
    <row r="466" spans="1:6" ht="15" customHeight="1" x14ac:dyDescent="0.2">
      <c r="A466" s="8" t="s">
        <v>406</v>
      </c>
      <c r="B466" s="13">
        <v>2</v>
      </c>
      <c r="C466" s="14">
        <v>1.3333332999999999E-2</v>
      </c>
      <c r="D466" s="14">
        <v>0</v>
      </c>
      <c r="E466" s="14">
        <v>0</v>
      </c>
      <c r="F466" s="15">
        <v>0.37</v>
      </c>
    </row>
    <row r="467" spans="1:6" ht="15" customHeight="1" x14ac:dyDescent="0.2">
      <c r="A467" s="8" t="s">
        <v>407</v>
      </c>
      <c r="B467" s="13">
        <v>20</v>
      </c>
      <c r="C467" s="14">
        <v>0.25466666799999998</v>
      </c>
      <c r="D467" s="14">
        <v>4.1388888666666665E-2</v>
      </c>
      <c r="E467" s="14">
        <v>0</v>
      </c>
      <c r="F467" s="15">
        <v>5.1400000000000006</v>
      </c>
    </row>
    <row r="468" spans="1:6" ht="15" customHeight="1" x14ac:dyDescent="0.2">
      <c r="A468" s="8" t="s">
        <v>408</v>
      </c>
      <c r="B468" s="10">
        <v>5048</v>
      </c>
      <c r="C468" s="11">
        <v>131.9024443480001</v>
      </c>
      <c r="D468" s="11">
        <v>10.867186783976367</v>
      </c>
      <c r="E468" s="11">
        <v>2.0000000000000007E-2</v>
      </c>
      <c r="F468" s="12">
        <v>2938.0620000000017</v>
      </c>
    </row>
    <row r="469" spans="1:6" ht="15" customHeight="1" x14ac:dyDescent="0.2">
      <c r="A469" s="8" t="s">
        <v>409</v>
      </c>
      <c r="B469" s="13">
        <v>1</v>
      </c>
      <c r="C469" s="14">
        <v>2.6666670000000002E-3</v>
      </c>
      <c r="D469" s="14">
        <v>0</v>
      </c>
      <c r="E469" s="14">
        <v>0</v>
      </c>
      <c r="F469" s="15">
        <v>0.04</v>
      </c>
    </row>
    <row r="470" spans="1:6" ht="15" customHeight="1" x14ac:dyDescent="0.2">
      <c r="A470" s="8" t="s">
        <v>410</v>
      </c>
      <c r="B470" s="13">
        <v>2</v>
      </c>
      <c r="C470" s="14">
        <v>3.4444443999999998E-2</v>
      </c>
      <c r="D470" s="14">
        <v>0</v>
      </c>
      <c r="E470" s="14">
        <v>0</v>
      </c>
      <c r="F470" s="15">
        <v>0.31</v>
      </c>
    </row>
    <row r="471" spans="1:6" ht="15" customHeight="1" x14ac:dyDescent="0.2">
      <c r="A471" s="8" t="s">
        <v>411</v>
      </c>
      <c r="B471" s="13">
        <v>8</v>
      </c>
      <c r="C471" s="14">
        <v>1.4084444450000002</v>
      </c>
      <c r="D471" s="14">
        <v>6.6944444444444445E-2</v>
      </c>
      <c r="E471" s="14">
        <v>0</v>
      </c>
      <c r="F471" s="15">
        <v>30.66</v>
      </c>
    </row>
    <row r="472" spans="1:6" ht="15" customHeight="1" x14ac:dyDescent="0.2">
      <c r="A472" s="8" t="s">
        <v>239</v>
      </c>
      <c r="B472" s="13">
        <v>3</v>
      </c>
      <c r="C472" s="14">
        <v>1.4666667000000001E-2</v>
      </c>
      <c r="D472" s="14">
        <v>1.3333332E-3</v>
      </c>
      <c r="E472" s="14">
        <v>0</v>
      </c>
      <c r="F472" s="15">
        <v>0.19500000000000001</v>
      </c>
    </row>
    <row r="473" spans="1:6" ht="15" customHeight="1" x14ac:dyDescent="0.2">
      <c r="A473" s="8" t="s">
        <v>412</v>
      </c>
      <c r="B473" s="13">
        <v>4</v>
      </c>
      <c r="C473" s="14">
        <v>2.5555556E-2</v>
      </c>
      <c r="D473" s="14">
        <v>8.8888899999999991E-4</v>
      </c>
      <c r="E473" s="14">
        <v>0</v>
      </c>
      <c r="F473" s="15">
        <v>0.35199999999999998</v>
      </c>
    </row>
    <row r="474" spans="1:6" ht="15" customHeight="1" x14ac:dyDescent="0.2">
      <c r="A474" s="8" t="s">
        <v>413</v>
      </c>
      <c r="B474" s="13">
        <v>1</v>
      </c>
      <c r="C474" s="14">
        <v>4.44444E-4</v>
      </c>
      <c r="D474" s="14">
        <v>4.44444E-4</v>
      </c>
      <c r="E474" s="14">
        <v>0</v>
      </c>
      <c r="F474" s="15">
        <v>0</v>
      </c>
    </row>
    <row r="475" spans="1:6" ht="15" customHeight="1" x14ac:dyDescent="0.2">
      <c r="A475" s="8" t="s">
        <v>74</v>
      </c>
      <c r="B475" s="13">
        <v>13</v>
      </c>
      <c r="C475" s="14">
        <v>9.0222221999999991E-2</v>
      </c>
      <c r="D475" s="14">
        <v>1.4000000000000005E-2</v>
      </c>
      <c r="E475" s="14">
        <v>0</v>
      </c>
      <c r="F475" s="15">
        <v>2.96</v>
      </c>
    </row>
    <row r="476" spans="1:6" ht="15" customHeight="1" x14ac:dyDescent="0.2">
      <c r="A476" s="8" t="s">
        <v>175</v>
      </c>
      <c r="B476" s="13">
        <v>255</v>
      </c>
      <c r="C476" s="14">
        <v>5.2222222179999953</v>
      </c>
      <c r="D476" s="14">
        <v>9.7533334038644712E-2</v>
      </c>
      <c r="E476" s="14">
        <v>0</v>
      </c>
      <c r="F476" s="15">
        <v>158.66999999999999</v>
      </c>
    </row>
    <row r="477" spans="1:6" ht="15" customHeight="1" x14ac:dyDescent="0.2">
      <c r="A477" s="8" t="s">
        <v>414</v>
      </c>
      <c r="B477" s="13">
        <v>90</v>
      </c>
      <c r="C477" s="14">
        <v>8.7148888889999956</v>
      </c>
      <c r="D477" s="14">
        <v>1.4675663088215058</v>
      </c>
      <c r="E477" s="14">
        <v>0</v>
      </c>
      <c r="F477" s="15">
        <v>129.40000000000003</v>
      </c>
    </row>
    <row r="478" spans="1:6" ht="15" customHeight="1" x14ac:dyDescent="0.2">
      <c r="A478" s="8" t="s">
        <v>415</v>
      </c>
      <c r="B478" s="13">
        <v>833</v>
      </c>
      <c r="C478" s="14">
        <v>29.062222211000027</v>
      </c>
      <c r="D478" s="14">
        <v>1.461003506537204</v>
      </c>
      <c r="E478" s="14">
        <v>2.0000000000000049E-2</v>
      </c>
      <c r="F478" s="15">
        <v>564.70169999999973</v>
      </c>
    </row>
    <row r="479" spans="1:6" ht="15" customHeight="1" x14ac:dyDescent="0.2">
      <c r="A479" s="8" t="s">
        <v>416</v>
      </c>
      <c r="B479" s="13">
        <v>598</v>
      </c>
      <c r="C479" s="14">
        <v>19.127111104000004</v>
      </c>
      <c r="D479" s="14">
        <v>2.031293650857144</v>
      </c>
      <c r="E479" s="14">
        <v>0</v>
      </c>
      <c r="F479" s="15">
        <v>404.22000000000031</v>
      </c>
    </row>
    <row r="480" spans="1:6" ht="15" customHeight="1" x14ac:dyDescent="0.2">
      <c r="A480" s="8" t="s">
        <v>417</v>
      </c>
      <c r="B480" s="13">
        <v>104</v>
      </c>
      <c r="C480" s="14">
        <v>10.672888888000003</v>
      </c>
      <c r="D480" s="14">
        <v>0.29832063505476186</v>
      </c>
      <c r="E480" s="14">
        <v>0</v>
      </c>
      <c r="F480" s="15">
        <v>201.43200000000002</v>
      </c>
    </row>
    <row r="481" spans="1:6" ht="15" customHeight="1" x14ac:dyDescent="0.2">
      <c r="A481" s="8" t="s">
        <v>418</v>
      </c>
      <c r="B481" s="13">
        <v>315</v>
      </c>
      <c r="C481" s="14">
        <v>3.895333314999998</v>
      </c>
      <c r="D481" s="14">
        <v>0.14359682510476193</v>
      </c>
      <c r="E481" s="14">
        <v>0</v>
      </c>
      <c r="F481" s="15">
        <v>77.359999999999957</v>
      </c>
    </row>
    <row r="482" spans="1:6" ht="15" customHeight="1" x14ac:dyDescent="0.2">
      <c r="A482" s="8" t="s">
        <v>419</v>
      </c>
      <c r="B482" s="13">
        <v>167</v>
      </c>
      <c r="C482" s="14">
        <v>0.81155555200000051</v>
      </c>
      <c r="D482" s="14">
        <v>1.4240000621111106E-2</v>
      </c>
      <c r="E482" s="14">
        <v>0</v>
      </c>
      <c r="F482" s="15">
        <v>25.23</v>
      </c>
    </row>
    <row r="483" spans="1:6" ht="15" customHeight="1" x14ac:dyDescent="0.2">
      <c r="A483" s="8" t="s">
        <v>420</v>
      </c>
      <c r="B483" s="13">
        <v>94</v>
      </c>
      <c r="C483" s="14">
        <v>3.3780000020000012</v>
      </c>
      <c r="D483" s="14">
        <v>0.8999999999999998</v>
      </c>
      <c r="E483" s="14">
        <v>0</v>
      </c>
      <c r="F483" s="15">
        <v>60.939999999999984</v>
      </c>
    </row>
    <row r="484" spans="1:6" ht="15" customHeight="1" x14ac:dyDescent="0.2">
      <c r="A484" s="8" t="s">
        <v>421</v>
      </c>
      <c r="B484" s="13">
        <v>313</v>
      </c>
      <c r="C484" s="14">
        <v>3.7619999940000026</v>
      </c>
      <c r="D484" s="14">
        <v>0.26110793711363622</v>
      </c>
      <c r="E484" s="14">
        <v>0</v>
      </c>
      <c r="F484" s="15">
        <v>78.519999999999982</v>
      </c>
    </row>
    <row r="485" spans="1:6" ht="15" customHeight="1" x14ac:dyDescent="0.2">
      <c r="A485" s="8" t="s">
        <v>422</v>
      </c>
      <c r="B485" s="13">
        <v>385</v>
      </c>
      <c r="C485" s="14">
        <v>5.1722222119999959</v>
      </c>
      <c r="D485" s="14">
        <v>0.24242542748943807</v>
      </c>
      <c r="E485" s="14">
        <v>0</v>
      </c>
      <c r="F485" s="15">
        <v>268.56</v>
      </c>
    </row>
    <row r="486" spans="1:6" ht="15" customHeight="1" x14ac:dyDescent="0.2">
      <c r="A486" s="8" t="s">
        <v>423</v>
      </c>
      <c r="B486" s="13">
        <v>316</v>
      </c>
      <c r="C486" s="14">
        <v>3.4784444349999988</v>
      </c>
      <c r="D486" s="14">
        <v>0.1021611110047619</v>
      </c>
      <c r="E486" s="14">
        <v>0</v>
      </c>
      <c r="F486" s="15">
        <v>86.235399999999956</v>
      </c>
    </row>
    <row r="487" spans="1:6" ht="15" customHeight="1" x14ac:dyDescent="0.2">
      <c r="A487" s="8" t="s">
        <v>424</v>
      </c>
      <c r="B487" s="13">
        <v>740</v>
      </c>
      <c r="C487" s="14">
        <v>20.887333328000008</v>
      </c>
      <c r="D487" s="14">
        <v>1.8012327936011567</v>
      </c>
      <c r="E487" s="14">
        <v>0</v>
      </c>
      <c r="F487" s="15">
        <v>479.95459999999997</v>
      </c>
    </row>
    <row r="488" spans="1:6" ht="15" customHeight="1" x14ac:dyDescent="0.2">
      <c r="A488" s="8" t="s">
        <v>425</v>
      </c>
      <c r="B488" s="13">
        <v>790</v>
      </c>
      <c r="C488" s="14">
        <v>16.038666643000003</v>
      </c>
      <c r="D488" s="14">
        <v>1.933094143087841</v>
      </c>
      <c r="E488" s="14">
        <v>0</v>
      </c>
      <c r="F488" s="15">
        <v>366.95129999999995</v>
      </c>
    </row>
    <row r="489" spans="1:6" ht="15" customHeight="1" x14ac:dyDescent="0.2">
      <c r="A489" s="8" t="s">
        <v>426</v>
      </c>
      <c r="B489" s="13">
        <v>16</v>
      </c>
      <c r="C489" s="14">
        <v>0.10311111199999999</v>
      </c>
      <c r="D489" s="14">
        <v>2.9999999999999995E-2</v>
      </c>
      <c r="E489" s="14">
        <v>0</v>
      </c>
      <c r="F489" s="15">
        <v>1.37</v>
      </c>
    </row>
    <row r="490" spans="1:6" ht="15" customHeight="1" x14ac:dyDescent="0.2">
      <c r="A490" s="8" t="s">
        <v>427</v>
      </c>
      <c r="B490" s="10">
        <v>245</v>
      </c>
      <c r="C490" s="11">
        <v>1.3495555390000009</v>
      </c>
      <c r="D490" s="11">
        <v>5.1833332450000019E-2</v>
      </c>
      <c r="E490" s="11">
        <v>0</v>
      </c>
      <c r="F490" s="12">
        <v>34.570100000000025</v>
      </c>
    </row>
    <row r="491" spans="1:6" ht="15" customHeight="1" x14ac:dyDescent="0.2">
      <c r="A491" s="8" t="s">
        <v>428</v>
      </c>
      <c r="B491" s="13">
        <v>4</v>
      </c>
      <c r="C491" s="14">
        <v>4.4222222000000005E-2</v>
      </c>
      <c r="D491" s="14">
        <v>0</v>
      </c>
      <c r="E491" s="14">
        <v>0</v>
      </c>
      <c r="F491" s="15">
        <v>0.72</v>
      </c>
    </row>
    <row r="492" spans="1:6" ht="15" customHeight="1" x14ac:dyDescent="0.2">
      <c r="A492" s="8" t="s">
        <v>429</v>
      </c>
      <c r="B492" s="13">
        <v>11</v>
      </c>
      <c r="C492" s="14">
        <v>3.8666667000000002E-2</v>
      </c>
      <c r="D492" s="14">
        <v>2.6666667000000001E-3</v>
      </c>
      <c r="E492" s="14">
        <v>0</v>
      </c>
      <c r="F492" s="15">
        <v>0.81999999999999984</v>
      </c>
    </row>
    <row r="493" spans="1:6" ht="15" customHeight="1" x14ac:dyDescent="0.2">
      <c r="A493" s="8" t="s">
        <v>430</v>
      </c>
      <c r="B493" s="13">
        <v>22</v>
      </c>
      <c r="C493" s="14">
        <v>8.8888887000000014E-2</v>
      </c>
      <c r="D493" s="14">
        <v>1.0888888333333334E-2</v>
      </c>
      <c r="E493" s="14">
        <v>0</v>
      </c>
      <c r="F493" s="15">
        <v>1.0499999999999998</v>
      </c>
    </row>
    <row r="494" spans="1:6" ht="15" customHeight="1" x14ac:dyDescent="0.2">
      <c r="A494" s="8" t="s">
        <v>431</v>
      </c>
      <c r="B494" s="13">
        <v>1</v>
      </c>
      <c r="C494" s="14">
        <v>8.8888900000000002E-4</v>
      </c>
      <c r="D494" s="14">
        <v>0</v>
      </c>
      <c r="E494" s="14">
        <v>0</v>
      </c>
      <c r="F494" s="15">
        <v>0.02</v>
      </c>
    </row>
    <row r="495" spans="1:6" ht="15" customHeight="1" x14ac:dyDescent="0.2">
      <c r="A495" s="8" t="s">
        <v>432</v>
      </c>
      <c r="B495" s="13">
        <v>50</v>
      </c>
      <c r="C495" s="14">
        <v>0.32688888399999999</v>
      </c>
      <c r="D495" s="14">
        <v>1.311111091666667E-2</v>
      </c>
      <c r="E495" s="14">
        <v>0</v>
      </c>
      <c r="F495" s="15">
        <v>7.1000000000000023</v>
      </c>
    </row>
    <row r="496" spans="1:6" ht="15" customHeight="1" x14ac:dyDescent="0.2">
      <c r="A496" s="8" t="s">
        <v>433</v>
      </c>
      <c r="B496" s="13">
        <v>69</v>
      </c>
      <c r="C496" s="14">
        <v>0.34644444199999991</v>
      </c>
      <c r="D496" s="14">
        <v>0</v>
      </c>
      <c r="E496" s="14">
        <v>0</v>
      </c>
      <c r="F496" s="15">
        <v>8.6501000000000037</v>
      </c>
    </row>
    <row r="497" spans="1:6" ht="15" customHeight="1" x14ac:dyDescent="0.2">
      <c r="A497" s="8" t="s">
        <v>434</v>
      </c>
      <c r="B497" s="13">
        <v>46</v>
      </c>
      <c r="C497" s="14">
        <v>0.34999999900000012</v>
      </c>
      <c r="D497" s="14">
        <v>7.5000000000000006E-3</v>
      </c>
      <c r="E497" s="14">
        <v>0</v>
      </c>
      <c r="F497" s="15">
        <v>9.4299999999999979</v>
      </c>
    </row>
    <row r="498" spans="1:6" ht="15" customHeight="1" x14ac:dyDescent="0.2">
      <c r="A498" s="8" t="s">
        <v>435</v>
      </c>
      <c r="B498" s="13">
        <v>42</v>
      </c>
      <c r="C498" s="14">
        <v>0.15355554899999996</v>
      </c>
      <c r="D498" s="14">
        <v>1.7666666499999997E-2</v>
      </c>
      <c r="E498" s="14">
        <v>0</v>
      </c>
      <c r="F498" s="15">
        <v>6.7799999999999985</v>
      </c>
    </row>
    <row r="499" spans="1:6" ht="15" customHeight="1" x14ac:dyDescent="0.2">
      <c r="A499" s="8" t="s">
        <v>436</v>
      </c>
      <c r="B499" s="10">
        <v>1</v>
      </c>
      <c r="C499" s="11">
        <v>6.2222220000000003E-3</v>
      </c>
      <c r="D499" s="11">
        <v>1.7777777142857145E-3</v>
      </c>
      <c r="E499" s="11">
        <v>0</v>
      </c>
      <c r="F499" s="12">
        <v>0.4</v>
      </c>
    </row>
    <row r="500" spans="1:6" ht="15" customHeight="1" x14ac:dyDescent="0.2">
      <c r="A500" s="8" t="s">
        <v>680</v>
      </c>
      <c r="B500" s="13">
        <v>1</v>
      </c>
      <c r="C500" s="14">
        <v>6.2222220000000003E-3</v>
      </c>
      <c r="D500" s="14">
        <v>1.7777777142857145E-3</v>
      </c>
      <c r="E500" s="14">
        <v>0</v>
      </c>
      <c r="F500" s="15">
        <v>0.4</v>
      </c>
    </row>
    <row r="501" spans="1:6" ht="21" customHeight="1" x14ac:dyDescent="0.2">
      <c r="A501" s="8" t="s">
        <v>718</v>
      </c>
      <c r="B501" s="10">
        <f>SUM(B502+B512+B526+B538+B557)</f>
        <v>8820</v>
      </c>
      <c r="C501" s="11">
        <f>SUM(C502+C512+C526+C538+C557)</f>
        <v>221.46355531300006</v>
      </c>
      <c r="D501" s="11">
        <f>SUM(D502+D512+D526+D538+D557)</f>
        <v>16.756798937561687</v>
      </c>
      <c r="E501" s="11">
        <f>SUM(E502+E512+E526+E538+E557)</f>
        <v>0.24888888799999992</v>
      </c>
      <c r="F501" s="12">
        <f>SUM(F502+F512+F526+F538+F557)</f>
        <v>4511.9660000000003</v>
      </c>
    </row>
    <row r="502" spans="1:6" ht="15" customHeight="1" x14ac:dyDescent="0.2">
      <c r="A502" s="8" t="s">
        <v>437</v>
      </c>
      <c r="B502" s="10">
        <v>2356</v>
      </c>
      <c r="C502" s="11">
        <v>30.339111025999998</v>
      </c>
      <c r="D502" s="11">
        <v>2.5059140372008022</v>
      </c>
      <c r="E502" s="11">
        <v>0</v>
      </c>
      <c r="F502" s="12">
        <v>693.47089999999855</v>
      </c>
    </row>
    <row r="503" spans="1:6" ht="15" customHeight="1" x14ac:dyDescent="0.2">
      <c r="A503" s="8" t="s">
        <v>681</v>
      </c>
      <c r="B503" s="13">
        <v>589</v>
      </c>
      <c r="C503" s="14">
        <v>8.3353333230000004</v>
      </c>
      <c r="D503" s="14">
        <v>0.29840476219801598</v>
      </c>
      <c r="E503" s="14">
        <v>0</v>
      </c>
      <c r="F503" s="15">
        <v>228.42999999999986</v>
      </c>
    </row>
    <row r="504" spans="1:6" ht="15" customHeight="1" x14ac:dyDescent="0.2">
      <c r="A504" s="8" t="s">
        <v>438</v>
      </c>
      <c r="B504" s="13">
        <v>619</v>
      </c>
      <c r="C504" s="14">
        <v>3.1731110859999987</v>
      </c>
      <c r="D504" s="14">
        <v>0.36235555163864452</v>
      </c>
      <c r="E504" s="14">
        <v>0</v>
      </c>
      <c r="F504" s="15">
        <v>79.314999999999969</v>
      </c>
    </row>
    <row r="505" spans="1:6" ht="15" customHeight="1" x14ac:dyDescent="0.2">
      <c r="A505" s="8" t="s">
        <v>439</v>
      </c>
      <c r="B505" s="13">
        <v>183</v>
      </c>
      <c r="C505" s="14">
        <v>1.8375555449999992</v>
      </c>
      <c r="D505" s="14">
        <v>0.300085469536859</v>
      </c>
      <c r="E505" s="14">
        <v>0</v>
      </c>
      <c r="F505" s="15">
        <v>42.399999999999991</v>
      </c>
    </row>
    <row r="506" spans="1:6" ht="15" customHeight="1" x14ac:dyDescent="0.2">
      <c r="A506" s="8" t="s">
        <v>229</v>
      </c>
      <c r="B506" s="13">
        <v>54</v>
      </c>
      <c r="C506" s="14">
        <v>1.3468888860000003</v>
      </c>
      <c r="D506" s="14">
        <v>7.1007935685714271E-2</v>
      </c>
      <c r="E506" s="14">
        <v>0</v>
      </c>
      <c r="F506" s="15">
        <v>26.590000000000011</v>
      </c>
    </row>
    <row r="507" spans="1:6" ht="15" customHeight="1" x14ac:dyDescent="0.2">
      <c r="A507" s="8" t="s">
        <v>440</v>
      </c>
      <c r="B507" s="13">
        <v>236</v>
      </c>
      <c r="C507" s="14">
        <v>7.8199999899999924</v>
      </c>
      <c r="D507" s="14">
        <v>0.78051111166666653</v>
      </c>
      <c r="E507" s="14">
        <v>0</v>
      </c>
      <c r="F507" s="15">
        <v>147.30999999999995</v>
      </c>
    </row>
    <row r="508" spans="1:6" ht="15" customHeight="1" x14ac:dyDescent="0.2">
      <c r="A508" s="8" t="s">
        <v>441</v>
      </c>
      <c r="B508" s="13">
        <v>148</v>
      </c>
      <c r="C508" s="14">
        <v>0.85999999799999993</v>
      </c>
      <c r="D508" s="14">
        <v>5.0555555532051308E-2</v>
      </c>
      <c r="E508" s="14">
        <v>0</v>
      </c>
      <c r="F508" s="15">
        <v>31.0214</v>
      </c>
    </row>
    <row r="509" spans="1:6" ht="15" customHeight="1" x14ac:dyDescent="0.2">
      <c r="A509" s="8" t="s">
        <v>442</v>
      </c>
      <c r="B509" s="13">
        <v>367</v>
      </c>
      <c r="C509" s="14">
        <v>2.9868888750000018</v>
      </c>
      <c r="D509" s="14">
        <v>6.8644444759523818E-2</v>
      </c>
      <c r="E509" s="14">
        <v>0</v>
      </c>
      <c r="F509" s="15">
        <v>67.704499999999996</v>
      </c>
    </row>
    <row r="510" spans="1:6" ht="15" customHeight="1" x14ac:dyDescent="0.2">
      <c r="A510" s="8" t="s">
        <v>443</v>
      </c>
      <c r="B510" s="13">
        <v>100</v>
      </c>
      <c r="C510" s="14">
        <v>2.4853333259999988</v>
      </c>
      <c r="D510" s="14">
        <v>0.56079365092142874</v>
      </c>
      <c r="E510" s="14">
        <v>0</v>
      </c>
      <c r="F510" s="15">
        <v>38.14</v>
      </c>
    </row>
    <row r="511" spans="1:6" ht="15" customHeight="1" x14ac:dyDescent="0.2">
      <c r="A511" s="8" t="s">
        <v>444</v>
      </c>
      <c r="B511" s="13">
        <v>60</v>
      </c>
      <c r="C511" s="14">
        <v>1.493999997</v>
      </c>
      <c r="D511" s="14">
        <v>1.3555555261904764E-2</v>
      </c>
      <c r="E511" s="14">
        <v>0</v>
      </c>
      <c r="F511" s="15">
        <v>32.559999999999995</v>
      </c>
    </row>
    <row r="512" spans="1:6" ht="15" customHeight="1" x14ac:dyDescent="0.2">
      <c r="A512" s="8" t="s">
        <v>445</v>
      </c>
      <c r="B512" s="10">
        <v>2321</v>
      </c>
      <c r="C512" s="11">
        <v>96.79599994400003</v>
      </c>
      <c r="D512" s="11">
        <v>6.127421629234199</v>
      </c>
      <c r="E512" s="11">
        <v>0</v>
      </c>
      <c r="F512" s="12">
        <v>1789.4190000000015</v>
      </c>
    </row>
    <row r="513" spans="1:6" ht="15" customHeight="1" x14ac:dyDescent="0.2">
      <c r="A513" s="8" t="s">
        <v>682</v>
      </c>
      <c r="B513" s="13">
        <v>102</v>
      </c>
      <c r="C513" s="14">
        <v>2.6248888890000002</v>
      </c>
      <c r="D513" s="14">
        <v>8.8173150984904039E-2</v>
      </c>
      <c r="E513" s="14">
        <v>0</v>
      </c>
      <c r="F513" s="15">
        <v>56.189999999999976</v>
      </c>
    </row>
    <row r="514" spans="1:6" ht="15" customHeight="1" x14ac:dyDescent="0.2">
      <c r="A514" s="8" t="s">
        <v>446</v>
      </c>
      <c r="B514" s="13">
        <v>171</v>
      </c>
      <c r="C514" s="14">
        <v>3.9835555539999996</v>
      </c>
      <c r="D514" s="14">
        <v>0.49604418056205535</v>
      </c>
      <c r="E514" s="14">
        <v>0</v>
      </c>
      <c r="F514" s="15">
        <v>72.77</v>
      </c>
    </row>
    <row r="515" spans="1:6" ht="15" customHeight="1" x14ac:dyDescent="0.2">
      <c r="A515" s="8" t="s">
        <v>447</v>
      </c>
      <c r="B515" s="13">
        <v>85</v>
      </c>
      <c r="C515" s="14">
        <v>4.7157777800000007</v>
      </c>
      <c r="D515" s="14">
        <v>0.77347777806984175</v>
      </c>
      <c r="E515" s="14">
        <v>0</v>
      </c>
      <c r="F515" s="15">
        <v>97.92000000000003</v>
      </c>
    </row>
    <row r="516" spans="1:6" ht="15" customHeight="1" x14ac:dyDescent="0.2">
      <c r="A516" s="8" t="s">
        <v>448</v>
      </c>
      <c r="B516" s="13">
        <v>146</v>
      </c>
      <c r="C516" s="14">
        <v>2.6855555570000003</v>
      </c>
      <c r="D516" s="14">
        <v>3.8444444249999994E-2</v>
      </c>
      <c r="E516" s="14">
        <v>0</v>
      </c>
      <c r="F516" s="15">
        <v>54.409999999999975</v>
      </c>
    </row>
    <row r="517" spans="1:6" ht="15" customHeight="1" x14ac:dyDescent="0.2">
      <c r="A517" s="8" t="s">
        <v>449</v>
      </c>
      <c r="B517" s="13">
        <v>142</v>
      </c>
      <c r="C517" s="14">
        <v>17.505777769000005</v>
      </c>
      <c r="D517" s="14">
        <v>0.16162393192115393</v>
      </c>
      <c r="E517" s="14">
        <v>0</v>
      </c>
      <c r="F517" s="15">
        <v>292.0100000000001</v>
      </c>
    </row>
    <row r="518" spans="1:6" ht="15" customHeight="1" x14ac:dyDescent="0.2">
      <c r="A518" s="8" t="s">
        <v>450</v>
      </c>
      <c r="B518" s="13">
        <v>392</v>
      </c>
      <c r="C518" s="14">
        <v>8.7377777579999982</v>
      </c>
      <c r="D518" s="14">
        <v>0.92495396536547636</v>
      </c>
      <c r="E518" s="14">
        <v>0</v>
      </c>
      <c r="F518" s="15">
        <v>178.28100000000001</v>
      </c>
    </row>
    <row r="519" spans="1:6" ht="15" customHeight="1" x14ac:dyDescent="0.2">
      <c r="A519" s="8" t="s">
        <v>387</v>
      </c>
      <c r="B519" s="13">
        <v>346</v>
      </c>
      <c r="C519" s="14">
        <v>10.934222214000004</v>
      </c>
      <c r="D519" s="14">
        <v>1.3014498148664837</v>
      </c>
      <c r="E519" s="14">
        <v>0</v>
      </c>
      <c r="F519" s="15">
        <v>229.79</v>
      </c>
    </row>
    <row r="520" spans="1:6" ht="15" customHeight="1" x14ac:dyDescent="0.2">
      <c r="A520" s="8" t="s">
        <v>451</v>
      </c>
      <c r="B520" s="13">
        <v>133</v>
      </c>
      <c r="C520" s="14">
        <v>2.4515555499999988</v>
      </c>
      <c r="D520" s="14">
        <v>0.23006031740476188</v>
      </c>
      <c r="E520" s="14">
        <v>0</v>
      </c>
      <c r="F520" s="15">
        <v>48.100000000000016</v>
      </c>
    </row>
    <row r="521" spans="1:6" ht="15" customHeight="1" x14ac:dyDescent="0.2">
      <c r="A521" s="8" t="s">
        <v>452</v>
      </c>
      <c r="B521" s="13">
        <v>122</v>
      </c>
      <c r="C521" s="14">
        <v>5.0064444400000019</v>
      </c>
      <c r="D521" s="14">
        <v>0.37727976103809546</v>
      </c>
      <c r="E521" s="14">
        <v>0</v>
      </c>
      <c r="F521" s="15">
        <v>90.3</v>
      </c>
    </row>
    <row r="522" spans="1:6" ht="15" customHeight="1" x14ac:dyDescent="0.2">
      <c r="A522" s="8" t="s">
        <v>453</v>
      </c>
      <c r="B522" s="13">
        <v>320</v>
      </c>
      <c r="C522" s="14">
        <v>32.703777779999989</v>
      </c>
      <c r="D522" s="14">
        <v>1.2702523808119057</v>
      </c>
      <c r="E522" s="14">
        <v>0</v>
      </c>
      <c r="F522" s="15">
        <v>541.65</v>
      </c>
    </row>
    <row r="523" spans="1:6" ht="15" customHeight="1" x14ac:dyDescent="0.2">
      <c r="A523" s="8" t="s">
        <v>454</v>
      </c>
      <c r="B523" s="13">
        <v>86</v>
      </c>
      <c r="C523" s="14">
        <v>0.86044444100000006</v>
      </c>
      <c r="D523" s="14">
        <v>9.7999998922222234E-2</v>
      </c>
      <c r="E523" s="14">
        <v>0</v>
      </c>
      <c r="F523" s="15">
        <v>12.870499999999998</v>
      </c>
    </row>
    <row r="524" spans="1:6" ht="15" customHeight="1" x14ac:dyDescent="0.2">
      <c r="A524" s="8" t="s">
        <v>455</v>
      </c>
      <c r="B524" s="13">
        <v>109</v>
      </c>
      <c r="C524" s="14">
        <v>2.8008888830000012</v>
      </c>
      <c r="D524" s="14">
        <v>9.1866666019841281E-2</v>
      </c>
      <c r="E524" s="14">
        <v>0</v>
      </c>
      <c r="F524" s="15">
        <v>56.695000000000022</v>
      </c>
    </row>
    <row r="525" spans="1:6" ht="15" customHeight="1" x14ac:dyDescent="0.2">
      <c r="A525" s="8" t="s">
        <v>127</v>
      </c>
      <c r="B525" s="13">
        <v>167</v>
      </c>
      <c r="C525" s="14">
        <v>1.7853333289999991</v>
      </c>
      <c r="D525" s="14">
        <v>0.27579523901746034</v>
      </c>
      <c r="E525" s="14">
        <v>0</v>
      </c>
      <c r="F525" s="15">
        <v>58.432499999999962</v>
      </c>
    </row>
    <row r="526" spans="1:6" ht="15" customHeight="1" x14ac:dyDescent="0.2">
      <c r="A526" s="8" t="s">
        <v>456</v>
      </c>
      <c r="B526" s="10">
        <v>625</v>
      </c>
      <c r="C526" s="11">
        <v>14.113555547999997</v>
      </c>
      <c r="D526" s="11">
        <v>0.53175176775018351</v>
      </c>
      <c r="E526" s="11">
        <v>0</v>
      </c>
      <c r="F526" s="12">
        <v>335.32779999999997</v>
      </c>
    </row>
    <row r="527" spans="1:6" ht="15" customHeight="1" x14ac:dyDescent="0.2">
      <c r="A527" s="8" t="s">
        <v>683</v>
      </c>
      <c r="B527" s="13">
        <v>33</v>
      </c>
      <c r="C527" s="14">
        <v>0.45199999699999993</v>
      </c>
      <c r="D527" s="14">
        <v>0.14188888757142853</v>
      </c>
      <c r="E527" s="14">
        <v>0</v>
      </c>
      <c r="F527" s="15">
        <v>8.5647000000000002</v>
      </c>
    </row>
    <row r="528" spans="1:6" ht="15" customHeight="1" x14ac:dyDescent="0.2">
      <c r="A528" s="8" t="s">
        <v>457</v>
      </c>
      <c r="B528" s="13">
        <v>25</v>
      </c>
      <c r="C528" s="14">
        <v>0.19155555599999999</v>
      </c>
      <c r="D528" s="14">
        <v>2.9511110822222218E-2</v>
      </c>
      <c r="E528" s="14">
        <v>0</v>
      </c>
      <c r="F528" s="15">
        <v>4.3600000000000003</v>
      </c>
    </row>
    <row r="529" spans="1:6" ht="15" customHeight="1" x14ac:dyDescent="0.2">
      <c r="A529" s="8" t="s">
        <v>458</v>
      </c>
      <c r="B529" s="13">
        <v>140</v>
      </c>
      <c r="C529" s="14">
        <v>5.4913333329999983</v>
      </c>
      <c r="D529" s="14">
        <v>9.0347008985897426E-2</v>
      </c>
      <c r="E529" s="14">
        <v>0</v>
      </c>
      <c r="F529" s="15">
        <v>126.25000000000001</v>
      </c>
    </row>
    <row r="530" spans="1:6" ht="15" customHeight="1" x14ac:dyDescent="0.2">
      <c r="A530" s="8" t="s">
        <v>70</v>
      </c>
      <c r="B530" s="13">
        <v>61</v>
      </c>
      <c r="C530" s="14">
        <v>3.0746666659999997</v>
      </c>
      <c r="D530" s="14">
        <v>8.1555554866666685E-2</v>
      </c>
      <c r="E530" s="14">
        <v>0</v>
      </c>
      <c r="F530" s="15">
        <v>79.470400000000012</v>
      </c>
    </row>
    <row r="531" spans="1:6" ht="15" customHeight="1" x14ac:dyDescent="0.2">
      <c r="A531" s="8" t="s">
        <v>459</v>
      </c>
      <c r="B531" s="13">
        <v>34</v>
      </c>
      <c r="C531" s="14">
        <v>0.36022222199999998</v>
      </c>
      <c r="D531" s="14">
        <v>3.2044444500000012E-2</v>
      </c>
      <c r="E531" s="14">
        <v>0</v>
      </c>
      <c r="F531" s="15">
        <v>7.9921999999999995</v>
      </c>
    </row>
    <row r="532" spans="1:6" ht="15" customHeight="1" x14ac:dyDescent="0.2">
      <c r="A532" s="8" t="s">
        <v>460</v>
      </c>
      <c r="B532" s="13">
        <v>3</v>
      </c>
      <c r="C532" s="14">
        <v>2.9333334000000003E-2</v>
      </c>
      <c r="D532" s="14">
        <v>4.4444446666666668E-3</v>
      </c>
      <c r="E532" s="14">
        <v>0</v>
      </c>
      <c r="F532" s="15">
        <v>0.6100000000000001</v>
      </c>
    </row>
    <row r="533" spans="1:6" ht="15" customHeight="1" x14ac:dyDescent="0.2">
      <c r="A533" s="8" t="s">
        <v>461</v>
      </c>
      <c r="B533" s="13">
        <v>94</v>
      </c>
      <c r="C533" s="14">
        <v>0.84511111200000022</v>
      </c>
      <c r="D533" s="14">
        <v>7.3349205835714304E-2</v>
      </c>
      <c r="E533" s="14">
        <v>0</v>
      </c>
      <c r="F533" s="15">
        <v>22.543799999999997</v>
      </c>
    </row>
    <row r="534" spans="1:6" ht="15" customHeight="1" x14ac:dyDescent="0.2">
      <c r="A534" s="8" t="s">
        <v>462</v>
      </c>
      <c r="B534" s="13">
        <v>51</v>
      </c>
      <c r="C534" s="14">
        <v>0.36199999799999999</v>
      </c>
      <c r="D534" s="14">
        <v>7.6666667571428562E-3</v>
      </c>
      <c r="E534" s="14">
        <v>0</v>
      </c>
      <c r="F534" s="15">
        <v>12.726699999999999</v>
      </c>
    </row>
    <row r="535" spans="1:6" ht="15" customHeight="1" x14ac:dyDescent="0.2">
      <c r="A535" s="8" t="s">
        <v>463</v>
      </c>
      <c r="B535" s="13">
        <v>1</v>
      </c>
      <c r="C535" s="14">
        <v>5.333333E-3</v>
      </c>
      <c r="D535" s="14">
        <v>1.33333325E-3</v>
      </c>
      <c r="E535" s="14">
        <v>0</v>
      </c>
      <c r="F535" s="15">
        <v>0.09</v>
      </c>
    </row>
    <row r="536" spans="1:6" ht="15" customHeight="1" x14ac:dyDescent="0.2">
      <c r="A536" s="8" t="s">
        <v>464</v>
      </c>
      <c r="B536" s="13">
        <v>100</v>
      </c>
      <c r="C536" s="14">
        <v>1.4977777750000001</v>
      </c>
      <c r="D536" s="14">
        <v>4.0444443900000002E-2</v>
      </c>
      <c r="E536" s="14">
        <v>0</v>
      </c>
      <c r="F536" s="15">
        <v>33.189999999999991</v>
      </c>
    </row>
    <row r="537" spans="1:6" ht="15" customHeight="1" x14ac:dyDescent="0.2">
      <c r="A537" s="8" t="s">
        <v>465</v>
      </c>
      <c r="B537" s="13">
        <v>83</v>
      </c>
      <c r="C537" s="14">
        <v>1.8042222219999997</v>
      </c>
      <c r="D537" s="14">
        <v>2.916666659444446E-2</v>
      </c>
      <c r="E537" s="14">
        <v>0</v>
      </c>
      <c r="F537" s="15">
        <v>39.529999999999994</v>
      </c>
    </row>
    <row r="538" spans="1:6" ht="15" customHeight="1" x14ac:dyDescent="0.2">
      <c r="A538" s="8" t="s">
        <v>466</v>
      </c>
      <c r="B538" s="10">
        <v>2878</v>
      </c>
      <c r="C538" s="11">
        <v>66.491999925000044</v>
      </c>
      <c r="D538" s="11">
        <v>6.8511359018703502</v>
      </c>
      <c r="E538" s="11">
        <v>8.8888880000000149E-3</v>
      </c>
      <c r="F538" s="12">
        <v>1407.5131999999999</v>
      </c>
    </row>
    <row r="539" spans="1:6" ht="15" customHeight="1" x14ac:dyDescent="0.2">
      <c r="A539" s="8" t="s">
        <v>467</v>
      </c>
      <c r="B539" s="13">
        <v>656</v>
      </c>
      <c r="C539" s="14">
        <v>3.1784444230000015</v>
      </c>
      <c r="D539" s="14">
        <v>0.25943333354267478</v>
      </c>
      <c r="E539" s="14">
        <v>0</v>
      </c>
      <c r="F539" s="15">
        <v>73.821200000000019</v>
      </c>
    </row>
    <row r="540" spans="1:6" ht="15" customHeight="1" x14ac:dyDescent="0.2">
      <c r="A540" s="8" t="s">
        <v>468</v>
      </c>
      <c r="B540" s="13">
        <v>185</v>
      </c>
      <c r="C540" s="14">
        <v>0.95844443700000082</v>
      </c>
      <c r="D540" s="14">
        <v>0.16425555344911613</v>
      </c>
      <c r="E540" s="14">
        <v>0</v>
      </c>
      <c r="F540" s="15">
        <v>22.654999999999987</v>
      </c>
    </row>
    <row r="541" spans="1:6" ht="15" customHeight="1" x14ac:dyDescent="0.2">
      <c r="A541" s="8" t="s">
        <v>469</v>
      </c>
      <c r="B541" s="13">
        <v>163</v>
      </c>
      <c r="C541" s="14">
        <v>1.5053333230000003</v>
      </c>
      <c r="D541" s="14">
        <v>0.1679888878167583</v>
      </c>
      <c r="E541" s="14">
        <v>0</v>
      </c>
      <c r="F541" s="15">
        <v>38.290000000000013</v>
      </c>
    </row>
    <row r="542" spans="1:6" ht="15" customHeight="1" x14ac:dyDescent="0.2">
      <c r="A542" s="8" t="s">
        <v>470</v>
      </c>
      <c r="B542" s="13">
        <v>37</v>
      </c>
      <c r="C542" s="14">
        <v>0.22399999799999995</v>
      </c>
      <c r="D542" s="14">
        <v>1.1777777666666664E-2</v>
      </c>
      <c r="E542" s="14">
        <v>0</v>
      </c>
      <c r="F542" s="15">
        <v>7.67</v>
      </c>
    </row>
    <row r="543" spans="1:6" ht="15" customHeight="1" x14ac:dyDescent="0.2">
      <c r="A543" s="8" t="s">
        <v>471</v>
      </c>
      <c r="B543" s="13">
        <v>59</v>
      </c>
      <c r="C543" s="14">
        <v>3.2208888900000008</v>
      </c>
      <c r="D543" s="14">
        <v>0.24862222211666662</v>
      </c>
      <c r="E543" s="14">
        <v>8.888888000000001E-3</v>
      </c>
      <c r="F543" s="15">
        <v>54.63000000000001</v>
      </c>
    </row>
    <row r="544" spans="1:6" ht="15" customHeight="1" x14ac:dyDescent="0.2">
      <c r="A544" s="8" t="s">
        <v>102</v>
      </c>
      <c r="B544" s="13">
        <v>483</v>
      </c>
      <c r="C544" s="14">
        <v>3.4844444449999994</v>
      </c>
      <c r="D544" s="14">
        <v>0.38229819649048263</v>
      </c>
      <c r="E544" s="14">
        <v>0</v>
      </c>
      <c r="F544" s="15">
        <v>78.342999999999947</v>
      </c>
    </row>
    <row r="545" spans="1:6" ht="15" customHeight="1" x14ac:dyDescent="0.2">
      <c r="A545" s="8" t="s">
        <v>472</v>
      </c>
      <c r="B545" s="13">
        <v>97</v>
      </c>
      <c r="C545" s="14">
        <v>0.70822222099999999</v>
      </c>
      <c r="D545" s="14">
        <v>6.3530302675541134E-2</v>
      </c>
      <c r="E545" s="14">
        <v>0</v>
      </c>
      <c r="F545" s="15">
        <v>15.509999999999998</v>
      </c>
    </row>
    <row r="546" spans="1:6" ht="15" customHeight="1" x14ac:dyDescent="0.2">
      <c r="A546" s="8" t="s">
        <v>473</v>
      </c>
      <c r="B546" s="13">
        <v>525</v>
      </c>
      <c r="C546" s="14">
        <v>4.1384444260000004</v>
      </c>
      <c r="D546" s="14">
        <v>0.19031851794497609</v>
      </c>
      <c r="E546" s="14">
        <v>0</v>
      </c>
      <c r="F546" s="15">
        <v>104.61399999999993</v>
      </c>
    </row>
    <row r="547" spans="1:6" ht="15" customHeight="1" x14ac:dyDescent="0.2">
      <c r="A547" s="8" t="s">
        <v>474</v>
      </c>
      <c r="B547" s="13">
        <v>232</v>
      </c>
      <c r="C547" s="14">
        <v>3.8133333229999971</v>
      </c>
      <c r="D547" s="14">
        <v>0.12046110977857148</v>
      </c>
      <c r="E547" s="14">
        <v>0</v>
      </c>
      <c r="F547" s="15">
        <v>82.169999999999987</v>
      </c>
    </row>
    <row r="548" spans="1:6" ht="15" customHeight="1" x14ac:dyDescent="0.2">
      <c r="A548" s="8" t="s">
        <v>475</v>
      </c>
      <c r="B548" s="13">
        <v>39</v>
      </c>
      <c r="C548" s="14">
        <v>0.30155555700000003</v>
      </c>
      <c r="D548" s="14">
        <v>4.0000002000000002E-3</v>
      </c>
      <c r="E548" s="14">
        <v>0</v>
      </c>
      <c r="F548" s="15">
        <v>6.98</v>
      </c>
    </row>
    <row r="549" spans="1:6" ht="15" customHeight="1" x14ac:dyDescent="0.2">
      <c r="A549" s="8" t="s">
        <v>476</v>
      </c>
      <c r="B549" s="13">
        <v>29</v>
      </c>
      <c r="C549" s="14">
        <v>40.331111111999995</v>
      </c>
      <c r="D549" s="14">
        <v>5.0259999996999998</v>
      </c>
      <c r="E549" s="14">
        <v>0</v>
      </c>
      <c r="F549" s="15">
        <v>675.09000000000015</v>
      </c>
    </row>
    <row r="550" spans="1:6" ht="15" customHeight="1" x14ac:dyDescent="0.2">
      <c r="A550" s="8" t="s">
        <v>477</v>
      </c>
      <c r="B550" s="13">
        <v>12</v>
      </c>
      <c r="C550" s="14">
        <v>1.0795555559999999</v>
      </c>
      <c r="D550" s="14">
        <v>9.9999999999999985E-3</v>
      </c>
      <c r="E550" s="14">
        <v>0</v>
      </c>
      <c r="F550" s="15">
        <v>15.79</v>
      </c>
    </row>
    <row r="551" spans="1:6" ht="15" customHeight="1" x14ac:dyDescent="0.2">
      <c r="A551" s="8" t="s">
        <v>478</v>
      </c>
      <c r="B551" s="13">
        <v>117</v>
      </c>
      <c r="C551" s="14">
        <v>0.79244444499999944</v>
      </c>
      <c r="D551" s="14">
        <v>1.2333333500000003E-2</v>
      </c>
      <c r="E551" s="14">
        <v>0</v>
      </c>
      <c r="F551" s="15">
        <v>23.429999999999993</v>
      </c>
    </row>
    <row r="552" spans="1:6" ht="15" customHeight="1" x14ac:dyDescent="0.2">
      <c r="A552" s="8" t="s">
        <v>479</v>
      </c>
      <c r="B552" s="13">
        <v>37</v>
      </c>
      <c r="C552" s="14">
        <v>0.50711110899999989</v>
      </c>
      <c r="D552" s="14">
        <v>7.5555560000000006E-3</v>
      </c>
      <c r="E552" s="14">
        <v>0</v>
      </c>
      <c r="F552" s="15">
        <v>15.26</v>
      </c>
    </row>
    <row r="553" spans="1:6" ht="15" customHeight="1" x14ac:dyDescent="0.2">
      <c r="A553" s="8" t="s">
        <v>480</v>
      </c>
      <c r="B553" s="13">
        <v>88</v>
      </c>
      <c r="C553" s="14">
        <v>0.71755555400000015</v>
      </c>
      <c r="D553" s="14">
        <v>2.7444444388888881E-2</v>
      </c>
      <c r="E553" s="14">
        <v>0</v>
      </c>
      <c r="F553" s="15">
        <v>162.77999999999997</v>
      </c>
    </row>
    <row r="554" spans="1:6" ht="15" customHeight="1" x14ac:dyDescent="0.2">
      <c r="A554" s="8" t="s">
        <v>481</v>
      </c>
      <c r="B554" s="13">
        <v>86</v>
      </c>
      <c r="C554" s="14">
        <v>1.0197777730000004</v>
      </c>
      <c r="D554" s="14">
        <v>5.539999993333334E-2</v>
      </c>
      <c r="E554" s="14">
        <v>0</v>
      </c>
      <c r="F554" s="15">
        <v>22.080000000000002</v>
      </c>
    </row>
    <row r="555" spans="1:6" ht="15" customHeight="1" x14ac:dyDescent="0.2">
      <c r="A555" s="8" t="s">
        <v>482</v>
      </c>
      <c r="B555" s="13">
        <v>10</v>
      </c>
      <c r="C555" s="14">
        <v>0.29199999999999998</v>
      </c>
      <c r="D555" s="14">
        <v>7.5000000000000011E-2</v>
      </c>
      <c r="E555" s="14">
        <v>0</v>
      </c>
      <c r="F555" s="15">
        <v>4.4200000000000008</v>
      </c>
    </row>
    <row r="556" spans="1:6" ht="15" customHeight="1" x14ac:dyDescent="0.2">
      <c r="A556" s="8" t="s">
        <v>77</v>
      </c>
      <c r="B556" s="13">
        <v>23</v>
      </c>
      <c r="C556" s="14">
        <v>0.21933333300000002</v>
      </c>
      <c r="D556" s="14">
        <v>2.4716666666666668E-2</v>
      </c>
      <c r="E556" s="14">
        <v>0</v>
      </c>
      <c r="F556" s="15">
        <v>3.9799999999999991</v>
      </c>
    </row>
    <row r="557" spans="1:6" ht="15" customHeight="1" x14ac:dyDescent="0.2">
      <c r="A557" s="8" t="s">
        <v>483</v>
      </c>
      <c r="B557" s="10">
        <v>640</v>
      </c>
      <c r="C557" s="11">
        <v>13.722888870000002</v>
      </c>
      <c r="D557" s="11">
        <v>0.74057560150615276</v>
      </c>
      <c r="E557" s="11">
        <v>0.23999999999999991</v>
      </c>
      <c r="F557" s="12">
        <v>286.23510000000016</v>
      </c>
    </row>
    <row r="558" spans="1:6" ht="15" customHeight="1" x14ac:dyDescent="0.2">
      <c r="A558" s="8" t="s">
        <v>684</v>
      </c>
      <c r="B558" s="13">
        <v>99</v>
      </c>
      <c r="C558" s="14">
        <v>0.76155555200000014</v>
      </c>
      <c r="D558" s="14">
        <v>4.6311112017243868E-2</v>
      </c>
      <c r="E558" s="14">
        <v>2.0000000000000004E-2</v>
      </c>
      <c r="F558" s="15">
        <v>16.720000000000006</v>
      </c>
    </row>
    <row r="559" spans="1:6" ht="15" customHeight="1" x14ac:dyDescent="0.2">
      <c r="A559" s="8" t="s">
        <v>484</v>
      </c>
      <c r="B559" s="13">
        <v>26</v>
      </c>
      <c r="C559" s="14">
        <v>1.518444447</v>
      </c>
      <c r="D559" s="14">
        <v>1.4611111466666668E-2</v>
      </c>
      <c r="E559" s="14">
        <v>0</v>
      </c>
      <c r="F559" s="15">
        <v>29.880099999999999</v>
      </c>
    </row>
    <row r="560" spans="1:6" ht="15" customHeight="1" x14ac:dyDescent="0.2">
      <c r="A560" s="8" t="s">
        <v>485</v>
      </c>
      <c r="B560" s="13">
        <v>74</v>
      </c>
      <c r="C560" s="14">
        <v>1.6235555550000003</v>
      </c>
      <c r="D560" s="14">
        <v>3.7477124544117647E-2</v>
      </c>
      <c r="E560" s="14">
        <v>0</v>
      </c>
      <c r="F560" s="15">
        <v>32.590000000000011</v>
      </c>
    </row>
    <row r="561" spans="1:6" ht="15" customHeight="1" x14ac:dyDescent="0.2">
      <c r="A561" s="8" t="s">
        <v>486</v>
      </c>
      <c r="B561" s="13">
        <v>36</v>
      </c>
      <c r="C561" s="14">
        <v>0.49933333199999991</v>
      </c>
      <c r="D561" s="14">
        <v>2.7555555766666674E-2</v>
      </c>
      <c r="E561" s="14">
        <v>0.22</v>
      </c>
      <c r="F561" s="15">
        <v>10.860000000000001</v>
      </c>
    </row>
    <row r="562" spans="1:6" ht="15" customHeight="1" x14ac:dyDescent="0.2">
      <c r="A562" s="8" t="s">
        <v>487</v>
      </c>
      <c r="B562" s="13">
        <v>49</v>
      </c>
      <c r="C562" s="14">
        <v>1.7864444419999996</v>
      </c>
      <c r="D562" s="14">
        <v>0.18303174612619047</v>
      </c>
      <c r="E562" s="14">
        <v>0</v>
      </c>
      <c r="F562" s="15">
        <v>33.44</v>
      </c>
    </row>
    <row r="563" spans="1:6" ht="15" customHeight="1" x14ac:dyDescent="0.2">
      <c r="A563" s="8" t="s">
        <v>488</v>
      </c>
      <c r="B563" s="13">
        <v>110</v>
      </c>
      <c r="C563" s="14">
        <v>3.5248888869999995</v>
      </c>
      <c r="D563" s="14">
        <v>9.8444444416666652E-2</v>
      </c>
      <c r="E563" s="14">
        <v>0</v>
      </c>
      <c r="F563" s="15">
        <v>67.249999999999986</v>
      </c>
    </row>
    <row r="564" spans="1:6" ht="15" customHeight="1" x14ac:dyDescent="0.2">
      <c r="A564" s="8" t="s">
        <v>489</v>
      </c>
      <c r="B564" s="13">
        <v>15</v>
      </c>
      <c r="C564" s="14">
        <v>0.12266666499999998</v>
      </c>
      <c r="D564" s="14">
        <v>1.1555555E-2</v>
      </c>
      <c r="E564" s="14">
        <v>0</v>
      </c>
      <c r="F564" s="15">
        <v>2.6</v>
      </c>
    </row>
    <row r="565" spans="1:6" ht="15" customHeight="1" x14ac:dyDescent="0.2">
      <c r="A565" s="8" t="s">
        <v>490</v>
      </c>
      <c r="B565" s="13">
        <v>81</v>
      </c>
      <c r="C565" s="14">
        <v>2.0782222210000008</v>
      </c>
      <c r="D565" s="14">
        <v>0.1802878780212121</v>
      </c>
      <c r="E565" s="14">
        <v>0</v>
      </c>
      <c r="F565" s="15">
        <v>49.709999999999994</v>
      </c>
    </row>
    <row r="566" spans="1:6" ht="15" customHeight="1" x14ac:dyDescent="0.2">
      <c r="A566" s="8" t="s">
        <v>350</v>
      </c>
      <c r="B566" s="13">
        <v>150</v>
      </c>
      <c r="C566" s="14">
        <v>1.8077777689999994</v>
      </c>
      <c r="D566" s="14">
        <v>0.14130107414738871</v>
      </c>
      <c r="E566" s="14">
        <v>0</v>
      </c>
      <c r="F566" s="15">
        <v>43.184999999999995</v>
      </c>
    </row>
    <row r="567" spans="1:6" ht="21" customHeight="1" x14ac:dyDescent="0.2">
      <c r="A567" s="8" t="s">
        <v>12</v>
      </c>
      <c r="B567" s="10">
        <f>SUM(B568+B574+B587+B596+B604+B618+B627+B633+B640+B649+B666+B679)</f>
        <v>12380</v>
      </c>
      <c r="C567" s="11">
        <f>SUM(C568+C574+C587+C596+C604+C618+C627+C633+C640+C649+C666+C679)</f>
        <v>988.99488890299995</v>
      </c>
      <c r="D567" s="11">
        <f>SUM(D568+D574+D587+D596+D604+D618+D627+D633+D640+D649+D666+D679)</f>
        <v>57.116118678669181</v>
      </c>
      <c r="E567" s="11">
        <f>SUM(E568+E574+E587+E596+E604+E618+E627+E633+E640+E649+E666+E679)</f>
        <v>2.2900079999999985</v>
      </c>
      <c r="F567" s="12">
        <f>SUM(F568+F574+F587+F596+F604+F618+F627+F633+F640+F649+F666+F679)</f>
        <v>19212.045400000006</v>
      </c>
    </row>
    <row r="568" spans="1:6" ht="15" customHeight="1" x14ac:dyDescent="0.2">
      <c r="A568" s="8" t="s">
        <v>491</v>
      </c>
      <c r="B568" s="10">
        <v>504</v>
      </c>
      <c r="C568" s="11">
        <v>44.498222211999945</v>
      </c>
      <c r="D568" s="11">
        <v>4.3174744442333379</v>
      </c>
      <c r="E568" s="11">
        <v>2.2200079999999986</v>
      </c>
      <c r="F568" s="12">
        <v>735.55549999999971</v>
      </c>
    </row>
    <row r="569" spans="1:6" ht="15" customHeight="1" x14ac:dyDescent="0.2">
      <c r="A569" s="8" t="s">
        <v>685</v>
      </c>
      <c r="B569" s="13">
        <v>153</v>
      </c>
      <c r="C569" s="14">
        <v>11.374222216000005</v>
      </c>
      <c r="D569" s="14">
        <v>0.66966666655000007</v>
      </c>
      <c r="E569" s="14">
        <v>4.9999999999999996E-2</v>
      </c>
      <c r="F569" s="15">
        <v>203.12850000000003</v>
      </c>
    </row>
    <row r="570" spans="1:6" ht="15" customHeight="1" x14ac:dyDescent="0.2">
      <c r="A570" s="8" t="s">
        <v>492</v>
      </c>
      <c r="B570" s="13">
        <v>73</v>
      </c>
      <c r="C570" s="14">
        <v>9.7242222220000016</v>
      </c>
      <c r="D570" s="14">
        <v>1.8085000000000011</v>
      </c>
      <c r="E570" s="14">
        <v>0</v>
      </c>
      <c r="F570" s="15">
        <v>137.9725</v>
      </c>
    </row>
    <row r="571" spans="1:6" ht="15" customHeight="1" x14ac:dyDescent="0.2">
      <c r="A571" s="8" t="s">
        <v>493</v>
      </c>
      <c r="B571" s="13">
        <v>74</v>
      </c>
      <c r="C571" s="14">
        <v>6.8348888880000009</v>
      </c>
      <c r="D571" s="14">
        <v>4.5333333199999999E-2</v>
      </c>
      <c r="E571" s="14">
        <v>0.89000000000000012</v>
      </c>
      <c r="F571" s="15">
        <v>134.64000000000001</v>
      </c>
    </row>
    <row r="572" spans="1:6" ht="15" customHeight="1" x14ac:dyDescent="0.2">
      <c r="A572" s="8" t="s">
        <v>494</v>
      </c>
      <c r="B572" s="13">
        <v>58</v>
      </c>
      <c r="C572" s="14">
        <v>13.369111112000002</v>
      </c>
      <c r="D572" s="14">
        <v>1.2422244444833335</v>
      </c>
      <c r="E572" s="14">
        <v>1.2800079999999998</v>
      </c>
      <c r="F572" s="15">
        <v>208.74999999999994</v>
      </c>
    </row>
    <row r="573" spans="1:6" ht="15" customHeight="1" x14ac:dyDescent="0.2">
      <c r="A573" s="8" t="s">
        <v>495</v>
      </c>
      <c r="B573" s="13">
        <v>146</v>
      </c>
      <c r="C573" s="14">
        <v>3.1957777740000002</v>
      </c>
      <c r="D573" s="14">
        <v>0.55174999999999996</v>
      </c>
      <c r="E573" s="14">
        <v>0</v>
      </c>
      <c r="F573" s="15">
        <v>51.064499999999988</v>
      </c>
    </row>
    <row r="574" spans="1:6" ht="15" customHeight="1" x14ac:dyDescent="0.2">
      <c r="A574" s="8" t="s">
        <v>496</v>
      </c>
      <c r="B574" s="10">
        <v>1215</v>
      </c>
      <c r="C574" s="11">
        <v>172.53066666599972</v>
      </c>
      <c r="D574" s="11">
        <v>9.9130187262342275</v>
      </c>
      <c r="E574" s="11">
        <v>2.9999999999999995E-2</v>
      </c>
      <c r="F574" s="12">
        <v>3299.0600000000022</v>
      </c>
    </row>
    <row r="575" spans="1:6" ht="15" customHeight="1" x14ac:dyDescent="0.2">
      <c r="A575" s="8" t="s">
        <v>686</v>
      </c>
      <c r="B575" s="13">
        <v>186</v>
      </c>
      <c r="C575" s="14">
        <v>27.138222221999992</v>
      </c>
      <c r="D575" s="14">
        <v>1.6897023014484123</v>
      </c>
      <c r="E575" s="14">
        <v>0</v>
      </c>
      <c r="F575" s="15">
        <v>500.64499999999981</v>
      </c>
    </row>
    <row r="576" spans="1:6" ht="15" customHeight="1" x14ac:dyDescent="0.2">
      <c r="A576" s="8" t="s">
        <v>497</v>
      </c>
      <c r="B576" s="13">
        <v>26</v>
      </c>
      <c r="C576" s="14">
        <v>1.2844444450000001</v>
      </c>
      <c r="D576" s="14">
        <v>0.13500000000000001</v>
      </c>
      <c r="E576" s="14">
        <v>0</v>
      </c>
      <c r="F576" s="15">
        <v>24.950000000000003</v>
      </c>
    </row>
    <row r="577" spans="1:6" ht="15" customHeight="1" x14ac:dyDescent="0.2">
      <c r="A577" s="8" t="s">
        <v>498</v>
      </c>
      <c r="B577" s="13">
        <v>218</v>
      </c>
      <c r="C577" s="14">
        <v>30.85133333200001</v>
      </c>
      <c r="D577" s="14">
        <v>3.4144842915568603</v>
      </c>
      <c r="E577" s="14">
        <v>0</v>
      </c>
      <c r="F577" s="15">
        <v>569.81499999999994</v>
      </c>
    </row>
    <row r="578" spans="1:6" ht="15" customHeight="1" x14ac:dyDescent="0.2">
      <c r="A578" s="8" t="s">
        <v>499</v>
      </c>
      <c r="B578" s="13">
        <v>69</v>
      </c>
      <c r="C578" s="14">
        <v>15.167777778000007</v>
      </c>
      <c r="D578" s="14">
        <v>1.90415</v>
      </c>
      <c r="E578" s="14">
        <v>0</v>
      </c>
      <c r="F578" s="15">
        <v>280.90000000000003</v>
      </c>
    </row>
    <row r="579" spans="1:6" ht="15" customHeight="1" x14ac:dyDescent="0.2">
      <c r="A579" s="8" t="s">
        <v>81</v>
      </c>
      <c r="B579" s="13">
        <v>136</v>
      </c>
      <c r="C579" s="14">
        <v>25.147555555999986</v>
      </c>
      <c r="D579" s="14">
        <v>0.33865505050505057</v>
      </c>
      <c r="E579" s="14">
        <v>0</v>
      </c>
      <c r="F579" s="15">
        <v>530.91999999999996</v>
      </c>
    </row>
    <row r="580" spans="1:6" ht="15" customHeight="1" x14ac:dyDescent="0.2">
      <c r="A580" s="8" t="s">
        <v>488</v>
      </c>
      <c r="B580" s="13">
        <v>130</v>
      </c>
      <c r="C580" s="14">
        <v>9.1624444450000002</v>
      </c>
      <c r="D580" s="14">
        <v>0.36656666666666671</v>
      </c>
      <c r="E580" s="14">
        <v>0</v>
      </c>
      <c r="F580" s="15">
        <v>186.02999999999997</v>
      </c>
    </row>
    <row r="581" spans="1:6" ht="15" customHeight="1" x14ac:dyDescent="0.2">
      <c r="A581" s="8" t="s">
        <v>500</v>
      </c>
      <c r="B581" s="13">
        <v>22</v>
      </c>
      <c r="C581" s="14">
        <v>0.99222222199999999</v>
      </c>
      <c r="D581" s="14">
        <v>9.0000000000000011E-3</v>
      </c>
      <c r="E581" s="14">
        <v>0</v>
      </c>
      <c r="F581" s="15">
        <v>18.66</v>
      </c>
    </row>
    <row r="582" spans="1:6" ht="15" customHeight="1" x14ac:dyDescent="0.2">
      <c r="A582" s="8" t="s">
        <v>501</v>
      </c>
      <c r="B582" s="13">
        <v>23</v>
      </c>
      <c r="C582" s="14">
        <v>1.3168888890000001</v>
      </c>
      <c r="D582" s="14">
        <v>1.1249999999999998E-2</v>
      </c>
      <c r="E582" s="14">
        <v>0</v>
      </c>
      <c r="F582" s="15">
        <v>26.400000000000002</v>
      </c>
    </row>
    <row r="583" spans="1:6" ht="15" customHeight="1" x14ac:dyDescent="0.2">
      <c r="A583" s="8" t="s">
        <v>502</v>
      </c>
      <c r="B583" s="13">
        <v>189</v>
      </c>
      <c r="C583" s="14">
        <v>21.295333333999992</v>
      </c>
      <c r="D583" s="14">
        <v>0.99403841605723575</v>
      </c>
      <c r="E583" s="14">
        <v>0</v>
      </c>
      <c r="F583" s="15">
        <v>408.57000000000011</v>
      </c>
    </row>
    <row r="584" spans="1:6" ht="15" customHeight="1" x14ac:dyDescent="0.2">
      <c r="A584" s="8" t="s">
        <v>503</v>
      </c>
      <c r="B584" s="13">
        <v>44</v>
      </c>
      <c r="C584" s="14">
        <v>6.5882222219999997</v>
      </c>
      <c r="D584" s="14">
        <v>9.9500000000000005E-2</v>
      </c>
      <c r="E584" s="14">
        <v>3.0000000000000002E-2</v>
      </c>
      <c r="F584" s="15">
        <v>126.32</v>
      </c>
    </row>
    <row r="585" spans="1:6" ht="15" customHeight="1" x14ac:dyDescent="0.2">
      <c r="A585" s="8" t="s">
        <v>504</v>
      </c>
      <c r="B585" s="13">
        <v>64</v>
      </c>
      <c r="C585" s="14">
        <v>9.8155555559999996</v>
      </c>
      <c r="D585" s="14">
        <v>0.39723199999999986</v>
      </c>
      <c r="E585" s="14">
        <v>0</v>
      </c>
      <c r="F585" s="15">
        <v>180.51</v>
      </c>
    </row>
    <row r="586" spans="1:6" ht="15" customHeight="1" x14ac:dyDescent="0.2">
      <c r="A586" s="8" t="s">
        <v>350</v>
      </c>
      <c r="B586" s="13">
        <v>108</v>
      </c>
      <c r="C586" s="14">
        <v>23.77066666499999</v>
      </c>
      <c r="D586" s="14">
        <v>0.55344000000000004</v>
      </c>
      <c r="E586" s="14">
        <v>0</v>
      </c>
      <c r="F586" s="15">
        <v>445.33999999999992</v>
      </c>
    </row>
    <row r="587" spans="1:6" ht="15" customHeight="1" x14ac:dyDescent="0.2">
      <c r="A587" s="8" t="s">
        <v>505</v>
      </c>
      <c r="B587" s="10">
        <v>1964</v>
      </c>
      <c r="C587" s="11">
        <v>170.32844443800005</v>
      </c>
      <c r="D587" s="11">
        <v>7.4697310931490524</v>
      </c>
      <c r="E587" s="11">
        <v>0</v>
      </c>
      <c r="F587" s="12">
        <v>3469.550000000002</v>
      </c>
    </row>
    <row r="588" spans="1:6" ht="15" customHeight="1" x14ac:dyDescent="0.2">
      <c r="A588" s="8" t="s">
        <v>687</v>
      </c>
      <c r="B588" s="13">
        <v>253</v>
      </c>
      <c r="C588" s="14">
        <v>10.364888886999998</v>
      </c>
      <c r="D588" s="14">
        <v>0.28859523784523811</v>
      </c>
      <c r="E588" s="14">
        <v>0</v>
      </c>
      <c r="F588" s="15">
        <v>221.81000000000006</v>
      </c>
    </row>
    <row r="589" spans="1:6" ht="15" customHeight="1" x14ac:dyDescent="0.2">
      <c r="A589" s="8" t="s">
        <v>506</v>
      </c>
      <c r="B589" s="13">
        <v>278</v>
      </c>
      <c r="C589" s="14">
        <v>37.921111111999991</v>
      </c>
      <c r="D589" s="14">
        <v>0.62141282051282076</v>
      </c>
      <c r="E589" s="14">
        <v>0</v>
      </c>
      <c r="F589" s="15">
        <v>771.80000000000018</v>
      </c>
    </row>
    <row r="590" spans="1:6" ht="15" customHeight="1" x14ac:dyDescent="0.2">
      <c r="A590" s="8" t="s">
        <v>507</v>
      </c>
      <c r="B590" s="13">
        <v>527</v>
      </c>
      <c r="C590" s="14">
        <v>53.834444440999981</v>
      </c>
      <c r="D590" s="14">
        <v>5.0085279862602974</v>
      </c>
      <c r="E590" s="14">
        <v>0</v>
      </c>
      <c r="F590" s="15">
        <v>1056.9500000000003</v>
      </c>
    </row>
    <row r="591" spans="1:6" ht="15" customHeight="1" x14ac:dyDescent="0.2">
      <c r="A591" s="8" t="s">
        <v>508</v>
      </c>
      <c r="B591" s="13">
        <v>150</v>
      </c>
      <c r="C591" s="14">
        <v>8.3888888889999986</v>
      </c>
      <c r="D591" s="14">
        <v>0.11154477126960786</v>
      </c>
      <c r="E591" s="14">
        <v>0</v>
      </c>
      <c r="F591" s="15">
        <v>211.47000000000003</v>
      </c>
    </row>
    <row r="592" spans="1:6" ht="15" customHeight="1" x14ac:dyDescent="0.2">
      <c r="A592" s="8" t="s">
        <v>350</v>
      </c>
      <c r="B592" s="13">
        <v>192</v>
      </c>
      <c r="C592" s="14">
        <v>20.940888890999993</v>
      </c>
      <c r="D592" s="14">
        <v>0.25701666666666662</v>
      </c>
      <c r="E592" s="14">
        <v>0</v>
      </c>
      <c r="F592" s="15">
        <v>426.06999999999994</v>
      </c>
    </row>
    <row r="593" spans="1:6" ht="15" customHeight="1" x14ac:dyDescent="0.2">
      <c r="A593" s="8" t="s">
        <v>509</v>
      </c>
      <c r="B593" s="13">
        <v>210</v>
      </c>
      <c r="C593" s="14">
        <v>6.3955555550000041</v>
      </c>
      <c r="D593" s="14">
        <v>0.14738888898333335</v>
      </c>
      <c r="E593" s="14">
        <v>0</v>
      </c>
      <c r="F593" s="15">
        <v>146.93000000000012</v>
      </c>
    </row>
    <row r="594" spans="1:6" ht="15" customHeight="1" x14ac:dyDescent="0.2">
      <c r="A594" s="8" t="s">
        <v>510</v>
      </c>
      <c r="B594" s="13">
        <v>131</v>
      </c>
      <c r="C594" s="14">
        <v>6.8768888890000008</v>
      </c>
      <c r="D594" s="14">
        <v>0.5779669443777784</v>
      </c>
      <c r="E594" s="14">
        <v>0</v>
      </c>
      <c r="F594" s="15">
        <v>139.87999999999988</v>
      </c>
    </row>
    <row r="595" spans="1:6" ht="15" customHeight="1" x14ac:dyDescent="0.2">
      <c r="A595" s="8" t="s">
        <v>356</v>
      </c>
      <c r="B595" s="13">
        <v>223</v>
      </c>
      <c r="C595" s="14">
        <v>25.605777774</v>
      </c>
      <c r="D595" s="14">
        <v>0.45727777723333318</v>
      </c>
      <c r="E595" s="14">
        <v>0</v>
      </c>
      <c r="F595" s="15">
        <v>494.63999999999987</v>
      </c>
    </row>
    <row r="596" spans="1:6" ht="15" customHeight="1" x14ac:dyDescent="0.2">
      <c r="A596" s="8" t="s">
        <v>511</v>
      </c>
      <c r="B596" s="10">
        <v>1336</v>
      </c>
      <c r="C596" s="11">
        <v>71.237777781999924</v>
      </c>
      <c r="D596" s="11">
        <v>4.1290342296542955</v>
      </c>
      <c r="E596" s="11">
        <v>0</v>
      </c>
      <c r="F596" s="12">
        <v>1498.4049999999993</v>
      </c>
    </row>
    <row r="597" spans="1:6" ht="15" customHeight="1" x14ac:dyDescent="0.2">
      <c r="A597" s="8" t="s">
        <v>688</v>
      </c>
      <c r="B597" s="13">
        <v>310</v>
      </c>
      <c r="C597" s="14">
        <v>17.185111111000012</v>
      </c>
      <c r="D597" s="14">
        <v>1.7195132825913553</v>
      </c>
      <c r="E597" s="14">
        <v>0</v>
      </c>
      <c r="F597" s="15">
        <v>344.00999999999976</v>
      </c>
    </row>
    <row r="598" spans="1:6" ht="15" customHeight="1" x14ac:dyDescent="0.2">
      <c r="A598" s="8" t="s">
        <v>512</v>
      </c>
      <c r="B598" s="13">
        <v>235</v>
      </c>
      <c r="C598" s="14">
        <v>9.6471111120000046</v>
      </c>
      <c r="D598" s="14">
        <v>0.35446590967424246</v>
      </c>
      <c r="E598" s="14">
        <v>0</v>
      </c>
      <c r="F598" s="15">
        <v>207.57000000000002</v>
      </c>
    </row>
    <row r="599" spans="1:6" ht="15" customHeight="1" x14ac:dyDescent="0.2">
      <c r="A599" s="8" t="s">
        <v>513</v>
      </c>
      <c r="B599" s="13">
        <v>240</v>
      </c>
      <c r="C599" s="14">
        <v>16.590888890999999</v>
      </c>
      <c r="D599" s="14">
        <v>0.88822270875798692</v>
      </c>
      <c r="E599" s="14">
        <v>0</v>
      </c>
      <c r="F599" s="15">
        <v>339.73499999999996</v>
      </c>
    </row>
    <row r="600" spans="1:6" ht="15" customHeight="1" x14ac:dyDescent="0.2">
      <c r="A600" s="8" t="s">
        <v>82</v>
      </c>
      <c r="B600" s="13">
        <v>125</v>
      </c>
      <c r="C600" s="14">
        <v>6.5624444470000025</v>
      </c>
      <c r="D600" s="14">
        <v>0.31536891377246129</v>
      </c>
      <c r="E600" s="14">
        <v>0</v>
      </c>
      <c r="F600" s="15">
        <v>156.10500000000002</v>
      </c>
    </row>
    <row r="601" spans="1:6" ht="15" customHeight="1" x14ac:dyDescent="0.2">
      <c r="A601" s="8" t="s">
        <v>514</v>
      </c>
      <c r="B601" s="13">
        <v>116</v>
      </c>
      <c r="C601" s="14">
        <v>9.8324444430000018</v>
      </c>
      <c r="D601" s="14">
        <v>0.54143333333333332</v>
      </c>
      <c r="E601" s="14">
        <v>0</v>
      </c>
      <c r="F601" s="15">
        <v>217.1050000000001</v>
      </c>
    </row>
    <row r="602" spans="1:6" ht="15" customHeight="1" x14ac:dyDescent="0.2">
      <c r="A602" s="8" t="s">
        <v>515</v>
      </c>
      <c r="B602" s="13">
        <v>141</v>
      </c>
      <c r="C602" s="14">
        <v>5.2820000000000018</v>
      </c>
      <c r="D602" s="14">
        <v>0.15371428486428571</v>
      </c>
      <c r="E602" s="14">
        <v>0</v>
      </c>
      <c r="F602" s="15">
        <v>111.09999999999998</v>
      </c>
    </row>
    <row r="603" spans="1:6" ht="15" customHeight="1" x14ac:dyDescent="0.2">
      <c r="A603" s="8" t="s">
        <v>485</v>
      </c>
      <c r="B603" s="13">
        <v>169</v>
      </c>
      <c r="C603" s="14">
        <v>6.1377777779999985</v>
      </c>
      <c r="D603" s="14">
        <v>0.15631579666063353</v>
      </c>
      <c r="E603" s="14">
        <v>0</v>
      </c>
      <c r="F603" s="15">
        <v>122.77999999999996</v>
      </c>
    </row>
    <row r="604" spans="1:6" ht="15" customHeight="1" x14ac:dyDescent="0.2">
      <c r="A604" s="8" t="s">
        <v>516</v>
      </c>
      <c r="B604" s="10">
        <v>1801</v>
      </c>
      <c r="C604" s="11">
        <v>156.36000000199996</v>
      </c>
      <c r="D604" s="11">
        <v>8.4340838762640544</v>
      </c>
      <c r="E604" s="11">
        <v>0</v>
      </c>
      <c r="F604" s="12">
        <v>3153.0800000000017</v>
      </c>
    </row>
    <row r="605" spans="1:6" ht="15" customHeight="1" x14ac:dyDescent="0.2">
      <c r="A605" s="8" t="s">
        <v>689</v>
      </c>
      <c r="B605" s="13">
        <v>216</v>
      </c>
      <c r="C605" s="14">
        <v>12.050000003000003</v>
      </c>
      <c r="D605" s="14">
        <v>0.16782757968820816</v>
      </c>
      <c r="E605" s="14">
        <v>0</v>
      </c>
      <c r="F605" s="15">
        <v>258.89499999999998</v>
      </c>
    </row>
    <row r="606" spans="1:6" ht="15" customHeight="1" x14ac:dyDescent="0.2">
      <c r="A606" s="8" t="s">
        <v>517</v>
      </c>
      <c r="B606" s="13">
        <v>307</v>
      </c>
      <c r="C606" s="14">
        <v>25.002444446000009</v>
      </c>
      <c r="D606" s="14">
        <v>2.4098680092576226</v>
      </c>
      <c r="E606" s="14">
        <v>0</v>
      </c>
      <c r="F606" s="15">
        <v>504.54000000000025</v>
      </c>
    </row>
    <row r="607" spans="1:6" ht="15" customHeight="1" x14ac:dyDescent="0.2">
      <c r="A607" s="8" t="s">
        <v>368</v>
      </c>
      <c r="B607" s="13">
        <v>85</v>
      </c>
      <c r="C607" s="14">
        <v>17.470000000000002</v>
      </c>
      <c r="D607" s="14">
        <v>0.41731999999999997</v>
      </c>
      <c r="E607" s="14">
        <v>0</v>
      </c>
      <c r="F607" s="15">
        <v>346.30999999999995</v>
      </c>
    </row>
    <row r="608" spans="1:6" ht="15" customHeight="1" x14ac:dyDescent="0.2">
      <c r="A608" s="8" t="s">
        <v>518</v>
      </c>
      <c r="B608" s="13">
        <v>134</v>
      </c>
      <c r="C608" s="14">
        <v>4.6693333349999984</v>
      </c>
      <c r="D608" s="14">
        <v>0</v>
      </c>
      <c r="E608" s="14">
        <v>0</v>
      </c>
      <c r="F608" s="15">
        <v>114.76</v>
      </c>
    </row>
    <row r="609" spans="1:6" ht="15" customHeight="1" x14ac:dyDescent="0.2">
      <c r="A609" s="8" t="s">
        <v>519</v>
      </c>
      <c r="B609" s="13">
        <v>191</v>
      </c>
      <c r="C609" s="14">
        <v>8.1499999990000056</v>
      </c>
      <c r="D609" s="14">
        <v>0.7567222229333328</v>
      </c>
      <c r="E609" s="14">
        <v>0</v>
      </c>
      <c r="F609" s="15">
        <v>170.91000000000011</v>
      </c>
    </row>
    <row r="610" spans="1:6" ht="15" customHeight="1" x14ac:dyDescent="0.2">
      <c r="A610" s="8" t="s">
        <v>321</v>
      </c>
      <c r="B610" s="13">
        <v>329</v>
      </c>
      <c r="C610" s="14">
        <v>32.826444442999986</v>
      </c>
      <c r="D610" s="14">
        <v>2.6109400945562027</v>
      </c>
      <c r="E610" s="14">
        <v>0</v>
      </c>
      <c r="F610" s="15">
        <v>621.0949999999998</v>
      </c>
    </row>
    <row r="611" spans="1:6" ht="15" customHeight="1" x14ac:dyDescent="0.2">
      <c r="A611" s="8" t="s">
        <v>520</v>
      </c>
      <c r="B611" s="13">
        <v>53</v>
      </c>
      <c r="C611" s="14">
        <v>4.1442222219999998</v>
      </c>
      <c r="D611" s="14">
        <v>5.0888888833333326E-2</v>
      </c>
      <c r="E611" s="14">
        <v>0</v>
      </c>
      <c r="F611" s="15">
        <v>88.22999999999999</v>
      </c>
    </row>
    <row r="612" spans="1:6" ht="15" customHeight="1" x14ac:dyDescent="0.2">
      <c r="A612" s="8" t="s">
        <v>521</v>
      </c>
      <c r="B612" s="13">
        <v>1</v>
      </c>
      <c r="C612" s="14">
        <v>0.04</v>
      </c>
      <c r="D612" s="14">
        <v>0</v>
      </c>
      <c r="E612" s="14">
        <v>0</v>
      </c>
      <c r="F612" s="15">
        <v>1</v>
      </c>
    </row>
    <row r="613" spans="1:6" ht="15" customHeight="1" x14ac:dyDescent="0.2">
      <c r="A613" s="8" t="s">
        <v>522</v>
      </c>
      <c r="B613" s="13">
        <v>67</v>
      </c>
      <c r="C613" s="14">
        <v>2.9066666660000005</v>
      </c>
      <c r="D613" s="14">
        <v>0.29727342969057979</v>
      </c>
      <c r="E613" s="14">
        <v>0</v>
      </c>
      <c r="F613" s="15">
        <v>56.83</v>
      </c>
    </row>
    <row r="614" spans="1:6" ht="15" customHeight="1" x14ac:dyDescent="0.2">
      <c r="A614" s="8" t="s">
        <v>523</v>
      </c>
      <c r="B614" s="13">
        <v>75</v>
      </c>
      <c r="C614" s="14">
        <v>7.0415555559999996</v>
      </c>
      <c r="D614" s="14">
        <v>0.23832301572857137</v>
      </c>
      <c r="E614" s="14">
        <v>0</v>
      </c>
      <c r="F614" s="15">
        <v>128.59</v>
      </c>
    </row>
    <row r="615" spans="1:6" ht="15" customHeight="1" x14ac:dyDescent="0.2">
      <c r="A615" s="8" t="s">
        <v>524</v>
      </c>
      <c r="B615" s="13">
        <v>105</v>
      </c>
      <c r="C615" s="14">
        <v>8.1068888889999968</v>
      </c>
      <c r="D615" s="14">
        <v>9.3555555716666683E-2</v>
      </c>
      <c r="E615" s="14">
        <v>0</v>
      </c>
      <c r="F615" s="15">
        <v>170.46999999999997</v>
      </c>
    </row>
    <row r="616" spans="1:6" ht="15" customHeight="1" x14ac:dyDescent="0.2">
      <c r="A616" s="8" t="s">
        <v>525</v>
      </c>
      <c r="B616" s="13">
        <v>101</v>
      </c>
      <c r="C616" s="14">
        <v>1.2204444429999999</v>
      </c>
      <c r="D616" s="14">
        <v>6.3698413192857156E-2</v>
      </c>
      <c r="E616" s="14">
        <v>0</v>
      </c>
      <c r="F616" s="15">
        <v>42.07</v>
      </c>
    </row>
    <row r="617" spans="1:6" ht="15" customHeight="1" x14ac:dyDescent="0.2">
      <c r="A617" s="8" t="s">
        <v>526</v>
      </c>
      <c r="B617" s="13">
        <v>137</v>
      </c>
      <c r="C617" s="14">
        <v>32.731999999999985</v>
      </c>
      <c r="D617" s="14">
        <v>1.3276666666666668</v>
      </c>
      <c r="E617" s="14">
        <v>0</v>
      </c>
      <c r="F617" s="15">
        <v>649.38000000000022</v>
      </c>
    </row>
    <row r="618" spans="1:6" ht="15" customHeight="1" x14ac:dyDescent="0.2">
      <c r="A618" s="8" t="s">
        <v>527</v>
      </c>
      <c r="B618" s="10">
        <v>269</v>
      </c>
      <c r="C618" s="11">
        <v>9.5382222229999982</v>
      </c>
      <c r="D618" s="11">
        <v>1.3509047624198403</v>
      </c>
      <c r="E618" s="11">
        <v>0</v>
      </c>
      <c r="F618" s="12">
        <v>192.02499999999992</v>
      </c>
    </row>
    <row r="619" spans="1:6" ht="15" customHeight="1" x14ac:dyDescent="0.2">
      <c r="A619" s="8" t="s">
        <v>690</v>
      </c>
      <c r="B619" s="13">
        <v>56</v>
      </c>
      <c r="C619" s="14">
        <v>1.9215555539999998</v>
      </c>
      <c r="D619" s="14">
        <v>1.3333333500000006E-2</v>
      </c>
      <c r="E619" s="14">
        <v>0</v>
      </c>
      <c r="F619" s="15">
        <v>49.595000000000013</v>
      </c>
    </row>
    <row r="620" spans="1:6" ht="15" customHeight="1" x14ac:dyDescent="0.2">
      <c r="A620" s="8" t="s">
        <v>528</v>
      </c>
      <c r="B620" s="13">
        <v>2</v>
      </c>
      <c r="C620" s="14">
        <v>2.5333333E-2</v>
      </c>
      <c r="D620" s="14">
        <v>5.5555555555555558E-3</v>
      </c>
      <c r="E620" s="14">
        <v>0</v>
      </c>
      <c r="F620" s="15">
        <v>0.32</v>
      </c>
    </row>
    <row r="621" spans="1:6" ht="15" customHeight="1" x14ac:dyDescent="0.2">
      <c r="A621" s="8" t="s">
        <v>529</v>
      </c>
      <c r="B621" s="13">
        <v>11</v>
      </c>
      <c r="C621" s="14">
        <v>1.5600000000000003</v>
      </c>
      <c r="D621" s="14">
        <v>0.83999999999999986</v>
      </c>
      <c r="E621" s="14">
        <v>0</v>
      </c>
      <c r="F621" s="15">
        <v>15.299999999999999</v>
      </c>
    </row>
    <row r="622" spans="1:6" ht="15" customHeight="1" x14ac:dyDescent="0.2">
      <c r="A622" s="8" t="s">
        <v>286</v>
      </c>
      <c r="B622" s="13">
        <v>3</v>
      </c>
      <c r="C622" s="14">
        <v>0.324444444</v>
      </c>
      <c r="D622" s="14">
        <v>0</v>
      </c>
      <c r="E622" s="14">
        <v>0</v>
      </c>
      <c r="F622" s="15">
        <v>5.2</v>
      </c>
    </row>
    <row r="623" spans="1:6" ht="15" customHeight="1" x14ac:dyDescent="0.2">
      <c r="A623" s="8" t="s">
        <v>530</v>
      </c>
      <c r="B623" s="13">
        <v>57</v>
      </c>
      <c r="C623" s="14">
        <v>1.3353333339999998</v>
      </c>
      <c r="D623" s="14">
        <v>0.12600000000000003</v>
      </c>
      <c r="E623" s="14">
        <v>0</v>
      </c>
      <c r="F623" s="15">
        <v>28.75</v>
      </c>
    </row>
    <row r="624" spans="1:6" ht="15" customHeight="1" x14ac:dyDescent="0.2">
      <c r="A624" s="8" t="s">
        <v>531</v>
      </c>
      <c r="B624" s="13">
        <v>2</v>
      </c>
      <c r="C624" s="14">
        <v>1.4444444000000001E-2</v>
      </c>
      <c r="D624" s="14">
        <v>0</v>
      </c>
      <c r="E624" s="14">
        <v>0</v>
      </c>
      <c r="F624" s="15">
        <v>0.25</v>
      </c>
    </row>
    <row r="625" spans="1:6" ht="15" customHeight="1" x14ac:dyDescent="0.2">
      <c r="A625" s="8" t="s">
        <v>532</v>
      </c>
      <c r="B625" s="13">
        <v>61</v>
      </c>
      <c r="C625" s="14">
        <v>1.005777779</v>
      </c>
      <c r="D625" s="14">
        <v>2.7944444309523812E-2</v>
      </c>
      <c r="E625" s="14">
        <v>0</v>
      </c>
      <c r="F625" s="15">
        <v>22.72</v>
      </c>
    </row>
    <row r="626" spans="1:6" ht="15" customHeight="1" x14ac:dyDescent="0.2">
      <c r="A626" s="8" t="s">
        <v>533</v>
      </c>
      <c r="B626" s="13">
        <v>77</v>
      </c>
      <c r="C626" s="14">
        <v>3.3513333350000001</v>
      </c>
      <c r="D626" s="14">
        <v>0.33807142905476201</v>
      </c>
      <c r="E626" s="14">
        <v>0</v>
      </c>
      <c r="F626" s="15">
        <v>69.89</v>
      </c>
    </row>
    <row r="627" spans="1:6" ht="15" customHeight="1" x14ac:dyDescent="0.2">
      <c r="A627" s="8" t="s">
        <v>534</v>
      </c>
      <c r="B627" s="10">
        <v>331</v>
      </c>
      <c r="C627" s="11">
        <v>9.639555565000002</v>
      </c>
      <c r="D627" s="11">
        <v>1.4248928573428568</v>
      </c>
      <c r="E627" s="11">
        <v>0</v>
      </c>
      <c r="F627" s="12">
        <v>207.79000000000005</v>
      </c>
    </row>
    <row r="628" spans="1:6" ht="15" customHeight="1" x14ac:dyDescent="0.2">
      <c r="A628" s="8" t="s">
        <v>691</v>
      </c>
      <c r="B628" s="13">
        <v>158</v>
      </c>
      <c r="C628" s="14">
        <v>3.6000000040000013</v>
      </c>
      <c r="D628" s="14">
        <v>0.12322222193333325</v>
      </c>
      <c r="E628" s="14">
        <v>0</v>
      </c>
      <c r="F628" s="15">
        <v>87.910000000000039</v>
      </c>
    </row>
    <row r="629" spans="1:6" ht="15" customHeight="1" x14ac:dyDescent="0.2">
      <c r="A629" s="8" t="s">
        <v>90</v>
      </c>
      <c r="B629" s="13">
        <v>108</v>
      </c>
      <c r="C629" s="14">
        <v>3.4411111130000007</v>
      </c>
      <c r="D629" s="14">
        <v>0.19794841290952381</v>
      </c>
      <c r="E629" s="14">
        <v>0</v>
      </c>
      <c r="F629" s="15">
        <v>76.150000000000006</v>
      </c>
    </row>
    <row r="630" spans="1:6" ht="15" customHeight="1" x14ac:dyDescent="0.2">
      <c r="A630" s="8" t="s">
        <v>306</v>
      </c>
      <c r="B630" s="13">
        <v>11</v>
      </c>
      <c r="C630" s="14">
        <v>0.25844444500000002</v>
      </c>
      <c r="D630" s="14">
        <v>1.5055555766666664E-2</v>
      </c>
      <c r="E630" s="14">
        <v>0</v>
      </c>
      <c r="F630" s="15">
        <v>7.42</v>
      </c>
    </row>
    <row r="631" spans="1:6" ht="15" customHeight="1" x14ac:dyDescent="0.2">
      <c r="A631" s="8" t="s">
        <v>535</v>
      </c>
      <c r="B631" s="13">
        <v>10</v>
      </c>
      <c r="C631" s="14">
        <v>1.2177777780000001</v>
      </c>
      <c r="D631" s="14">
        <v>1.0079999999999998</v>
      </c>
      <c r="E631" s="14">
        <v>0</v>
      </c>
      <c r="F631" s="15">
        <v>2.7</v>
      </c>
    </row>
    <row r="632" spans="1:6" ht="15" customHeight="1" x14ac:dyDescent="0.2">
      <c r="A632" s="8" t="s">
        <v>536</v>
      </c>
      <c r="B632" s="13">
        <v>44</v>
      </c>
      <c r="C632" s="14">
        <v>1.122222225</v>
      </c>
      <c r="D632" s="14">
        <v>8.0666666733333336E-2</v>
      </c>
      <c r="E632" s="14">
        <v>0</v>
      </c>
      <c r="F632" s="15">
        <v>33.61</v>
      </c>
    </row>
    <row r="633" spans="1:6" ht="15" customHeight="1" x14ac:dyDescent="0.2">
      <c r="A633" s="8" t="s">
        <v>537</v>
      </c>
      <c r="B633" s="10">
        <v>1146</v>
      </c>
      <c r="C633" s="11">
        <v>121.15888888800015</v>
      </c>
      <c r="D633" s="11">
        <v>7.2500980193643647</v>
      </c>
      <c r="E633" s="11">
        <v>0</v>
      </c>
      <c r="F633" s="12">
        <v>2165.0210999999995</v>
      </c>
    </row>
    <row r="634" spans="1:6" ht="15" customHeight="1" x14ac:dyDescent="0.2">
      <c r="A634" s="8" t="s">
        <v>692</v>
      </c>
      <c r="B634" s="13">
        <v>79</v>
      </c>
      <c r="C634" s="14">
        <v>8.4246666669999986</v>
      </c>
      <c r="D634" s="14">
        <v>0.1122666666666667</v>
      </c>
      <c r="E634" s="14">
        <v>0</v>
      </c>
      <c r="F634" s="15">
        <v>150.28</v>
      </c>
    </row>
    <row r="635" spans="1:6" ht="15" customHeight="1" x14ac:dyDescent="0.2">
      <c r="A635" s="8" t="s">
        <v>538</v>
      </c>
      <c r="B635" s="13">
        <v>12</v>
      </c>
      <c r="C635" s="14">
        <v>0.49199999999999999</v>
      </c>
      <c r="D635" s="14">
        <v>1.2E-2</v>
      </c>
      <c r="E635" s="14">
        <v>0</v>
      </c>
      <c r="F635" s="15">
        <v>8.2900000000000009</v>
      </c>
    </row>
    <row r="636" spans="1:6" ht="15" customHeight="1" x14ac:dyDescent="0.2">
      <c r="A636" s="8" t="s">
        <v>539</v>
      </c>
      <c r="B636" s="13">
        <v>241</v>
      </c>
      <c r="C636" s="14">
        <v>39.451999998999995</v>
      </c>
      <c r="D636" s="14">
        <v>4.4513767253684229</v>
      </c>
      <c r="E636" s="14">
        <v>0</v>
      </c>
      <c r="F636" s="15">
        <v>647.36810000000003</v>
      </c>
    </row>
    <row r="637" spans="1:6" ht="15" customHeight="1" x14ac:dyDescent="0.2">
      <c r="A637" s="8" t="s">
        <v>540</v>
      </c>
      <c r="B637" s="13">
        <v>168</v>
      </c>
      <c r="C637" s="14">
        <v>10.776222220999992</v>
      </c>
      <c r="D637" s="14">
        <v>0.72514433722767035</v>
      </c>
      <c r="E637" s="14">
        <v>0</v>
      </c>
      <c r="F637" s="15">
        <v>202.93799999999999</v>
      </c>
    </row>
    <row r="638" spans="1:6" ht="15" customHeight="1" x14ac:dyDescent="0.2">
      <c r="A638" s="8" t="s">
        <v>126</v>
      </c>
      <c r="B638" s="13">
        <v>171</v>
      </c>
      <c r="C638" s="14">
        <v>17.228222221999996</v>
      </c>
      <c r="D638" s="14">
        <v>3.4999999999999996E-2</v>
      </c>
      <c r="E638" s="14">
        <v>0</v>
      </c>
      <c r="F638" s="15">
        <v>355.89499999999992</v>
      </c>
    </row>
    <row r="639" spans="1:6" ht="15" customHeight="1" x14ac:dyDescent="0.2">
      <c r="A639" s="8" t="s">
        <v>350</v>
      </c>
      <c r="B639" s="13">
        <v>475</v>
      </c>
      <c r="C639" s="14">
        <v>44.785777779000043</v>
      </c>
      <c r="D639" s="14">
        <v>1.9143102901015998</v>
      </c>
      <c r="E639" s="14">
        <v>0</v>
      </c>
      <c r="F639" s="15">
        <v>800.25000000000091</v>
      </c>
    </row>
    <row r="640" spans="1:6" ht="15" customHeight="1" x14ac:dyDescent="0.2">
      <c r="A640" s="8" t="s">
        <v>269</v>
      </c>
      <c r="B640" s="10">
        <v>723</v>
      </c>
      <c r="C640" s="11">
        <v>95.179111110000079</v>
      </c>
      <c r="D640" s="11">
        <v>5.3508081441559199</v>
      </c>
      <c r="E640" s="11">
        <v>0</v>
      </c>
      <c r="F640" s="12">
        <v>1706.9550000000008</v>
      </c>
    </row>
    <row r="641" spans="1:6" ht="15" customHeight="1" x14ac:dyDescent="0.2">
      <c r="A641" s="8" t="s">
        <v>693</v>
      </c>
      <c r="B641" s="13">
        <v>127</v>
      </c>
      <c r="C641" s="14">
        <v>14.576222223999999</v>
      </c>
      <c r="D641" s="14">
        <v>1.2865293646738096</v>
      </c>
      <c r="E641" s="14">
        <v>0</v>
      </c>
      <c r="F641" s="15">
        <v>277.64999999999998</v>
      </c>
    </row>
    <row r="642" spans="1:6" ht="15" customHeight="1" x14ac:dyDescent="0.2">
      <c r="A642" s="8" t="s">
        <v>541</v>
      </c>
      <c r="B642" s="13">
        <v>25</v>
      </c>
      <c r="C642" s="14">
        <v>0.21511111300000002</v>
      </c>
      <c r="D642" s="14">
        <v>2.072222265E-2</v>
      </c>
      <c r="E642" s="14">
        <v>0</v>
      </c>
      <c r="F642" s="15">
        <v>3.4799999999999995</v>
      </c>
    </row>
    <row r="643" spans="1:6" ht="15" customHeight="1" x14ac:dyDescent="0.2">
      <c r="A643" s="8" t="s">
        <v>542</v>
      </c>
      <c r="B643" s="13">
        <v>159</v>
      </c>
      <c r="C643" s="14">
        <v>9.8288888880000052</v>
      </c>
      <c r="D643" s="14">
        <v>0.55788888899999989</v>
      </c>
      <c r="E643" s="14">
        <v>0</v>
      </c>
      <c r="F643" s="15">
        <v>212.10999999999993</v>
      </c>
    </row>
    <row r="644" spans="1:6" ht="15" customHeight="1" x14ac:dyDescent="0.2">
      <c r="A644" s="8" t="s">
        <v>543</v>
      </c>
      <c r="B644" s="13">
        <v>101</v>
      </c>
      <c r="C644" s="14">
        <v>26.215555555000002</v>
      </c>
      <c r="D644" s="14">
        <v>3.0000000000000016E-2</v>
      </c>
      <c r="E644" s="14">
        <v>0</v>
      </c>
      <c r="F644" s="15">
        <v>429.96999999999974</v>
      </c>
    </row>
    <row r="645" spans="1:6" ht="15" customHeight="1" x14ac:dyDescent="0.2">
      <c r="A645" s="8" t="s">
        <v>544</v>
      </c>
      <c r="B645" s="13">
        <v>11</v>
      </c>
      <c r="C645" s="14">
        <v>0.22</v>
      </c>
      <c r="D645" s="14">
        <v>4.4444439999999997E-3</v>
      </c>
      <c r="E645" s="14">
        <v>0</v>
      </c>
      <c r="F645" s="15">
        <v>4.6000000000000005</v>
      </c>
    </row>
    <row r="646" spans="1:6" ht="15" customHeight="1" x14ac:dyDescent="0.2">
      <c r="A646" s="8" t="s">
        <v>710</v>
      </c>
      <c r="B646" s="13">
        <v>213</v>
      </c>
      <c r="C646" s="14">
        <v>32.75133333200003</v>
      </c>
      <c r="D646" s="14">
        <v>3.364445445887668</v>
      </c>
      <c r="E646" s="14">
        <v>0</v>
      </c>
      <c r="F646" s="15">
        <v>570.21500000000026</v>
      </c>
    </row>
    <row r="647" spans="1:6" ht="15" customHeight="1" x14ac:dyDescent="0.2">
      <c r="A647" s="8" t="s">
        <v>545</v>
      </c>
      <c r="B647" s="13">
        <v>22</v>
      </c>
      <c r="C647" s="14">
        <v>0.21155555399999998</v>
      </c>
      <c r="D647" s="14">
        <v>2.5666666833333334E-2</v>
      </c>
      <c r="E647" s="14">
        <v>0</v>
      </c>
      <c r="F647" s="15">
        <v>3.98</v>
      </c>
    </row>
    <row r="648" spans="1:6" ht="15" customHeight="1" x14ac:dyDescent="0.2">
      <c r="A648" s="8" t="s">
        <v>546</v>
      </c>
      <c r="B648" s="13">
        <v>65</v>
      </c>
      <c r="C648" s="14">
        <v>11.160444444000001</v>
      </c>
      <c r="D648" s="14">
        <v>6.1111111111111102E-2</v>
      </c>
      <c r="E648" s="14">
        <v>0</v>
      </c>
      <c r="F648" s="15">
        <v>204.95</v>
      </c>
    </row>
    <row r="649" spans="1:6" ht="15" customHeight="1" x14ac:dyDescent="0.2">
      <c r="A649" s="8" t="s">
        <v>547</v>
      </c>
      <c r="B649" s="10">
        <v>1520</v>
      </c>
      <c r="C649" s="11">
        <v>74.176444450999909</v>
      </c>
      <c r="D649" s="11">
        <v>2.3205777916475627</v>
      </c>
      <c r="E649" s="11">
        <v>0</v>
      </c>
      <c r="F649" s="12">
        <v>1471.3338000000015</v>
      </c>
    </row>
    <row r="650" spans="1:6" ht="15" customHeight="1" x14ac:dyDescent="0.2">
      <c r="A650" s="8" t="s">
        <v>694</v>
      </c>
      <c r="B650" s="13">
        <v>180</v>
      </c>
      <c r="C650" s="14">
        <v>2.3026666690000002</v>
      </c>
      <c r="D650" s="14">
        <v>0.16904761909761895</v>
      </c>
      <c r="E650" s="14">
        <v>0</v>
      </c>
      <c r="F650" s="15">
        <v>43.509999999999984</v>
      </c>
    </row>
    <row r="651" spans="1:6" ht="15" customHeight="1" x14ac:dyDescent="0.2">
      <c r="A651" s="8" t="s">
        <v>354</v>
      </c>
      <c r="B651" s="13">
        <v>105</v>
      </c>
      <c r="C651" s="14">
        <v>4.7946666680000005</v>
      </c>
      <c r="D651" s="14">
        <v>3.3766082065789474E-2</v>
      </c>
      <c r="E651" s="14">
        <v>0</v>
      </c>
      <c r="F651" s="15">
        <v>72.739999999999995</v>
      </c>
    </row>
    <row r="652" spans="1:6" ht="15" customHeight="1" x14ac:dyDescent="0.2">
      <c r="A652" s="8" t="s">
        <v>548</v>
      </c>
      <c r="B652" s="13">
        <v>70</v>
      </c>
      <c r="C652" s="14">
        <v>2.4524444450000003</v>
      </c>
      <c r="D652" s="14">
        <v>7.9266666866666669E-2</v>
      </c>
      <c r="E652" s="14">
        <v>0</v>
      </c>
      <c r="F652" s="15">
        <v>48.019999999999996</v>
      </c>
    </row>
    <row r="653" spans="1:6" ht="15" customHeight="1" x14ac:dyDescent="0.2">
      <c r="A653" s="8" t="s">
        <v>549</v>
      </c>
      <c r="B653" s="13">
        <v>96</v>
      </c>
      <c r="C653" s="14">
        <v>21.661333332000005</v>
      </c>
      <c r="D653" s="14">
        <v>1.2000000000000007E-2</v>
      </c>
      <c r="E653" s="14">
        <v>0</v>
      </c>
      <c r="F653" s="15">
        <v>423.18000000000006</v>
      </c>
    </row>
    <row r="654" spans="1:6" ht="15" customHeight="1" x14ac:dyDescent="0.2">
      <c r="A654" s="8" t="s">
        <v>550</v>
      </c>
      <c r="B654" s="13">
        <v>21</v>
      </c>
      <c r="C654" s="14">
        <v>10.787777777999999</v>
      </c>
      <c r="D654" s="14">
        <v>8.7999999999999981E-2</v>
      </c>
      <c r="E654" s="14">
        <v>0</v>
      </c>
      <c r="F654" s="15">
        <v>194.98999999999995</v>
      </c>
    </row>
    <row r="655" spans="1:6" ht="15" customHeight="1" x14ac:dyDescent="0.2">
      <c r="A655" s="8" t="s">
        <v>551</v>
      </c>
      <c r="B655" s="13">
        <v>64</v>
      </c>
      <c r="C655" s="14">
        <v>3.299555555</v>
      </c>
      <c r="D655" s="14">
        <v>0</v>
      </c>
      <c r="E655" s="14">
        <v>0</v>
      </c>
      <c r="F655" s="15">
        <v>64.679999999999978</v>
      </c>
    </row>
    <row r="656" spans="1:6" ht="15" customHeight="1" x14ac:dyDescent="0.2">
      <c r="A656" s="8" t="s">
        <v>552</v>
      </c>
      <c r="B656" s="13">
        <v>84</v>
      </c>
      <c r="C656" s="14">
        <v>3.3560000020000018</v>
      </c>
      <c r="D656" s="14">
        <v>0.18799999993333336</v>
      </c>
      <c r="E656" s="14">
        <v>0</v>
      </c>
      <c r="F656" s="15">
        <v>69.995999999999995</v>
      </c>
    </row>
    <row r="657" spans="1:6" ht="15" customHeight="1" x14ac:dyDescent="0.2">
      <c r="A657" s="8" t="s">
        <v>211</v>
      </c>
      <c r="B657" s="13">
        <v>130</v>
      </c>
      <c r="C657" s="14">
        <v>9.5331111099999966</v>
      </c>
      <c r="D657" s="14">
        <v>0.93821428576428656</v>
      </c>
      <c r="E657" s="14">
        <v>0</v>
      </c>
      <c r="F657" s="15">
        <v>183.98500000000007</v>
      </c>
    </row>
    <row r="658" spans="1:6" ht="15" customHeight="1" x14ac:dyDescent="0.2">
      <c r="A658" s="8" t="s">
        <v>553</v>
      </c>
      <c r="B658" s="13">
        <v>282</v>
      </c>
      <c r="C658" s="14">
        <v>4.8877777810000005</v>
      </c>
      <c r="D658" s="14">
        <v>0.18729444461111119</v>
      </c>
      <c r="E658" s="14">
        <v>0</v>
      </c>
      <c r="F658" s="15">
        <v>136.44</v>
      </c>
    </row>
    <row r="659" spans="1:6" ht="15" customHeight="1" x14ac:dyDescent="0.2">
      <c r="A659" s="8" t="s">
        <v>554</v>
      </c>
      <c r="B659" s="13">
        <v>152</v>
      </c>
      <c r="C659" s="14">
        <v>4.8191111130000008</v>
      </c>
      <c r="D659" s="14">
        <v>0.43957904791577962</v>
      </c>
      <c r="E659" s="14">
        <v>0</v>
      </c>
      <c r="F659" s="15">
        <v>101.15999999999995</v>
      </c>
    </row>
    <row r="660" spans="1:6" ht="15" customHeight="1" x14ac:dyDescent="0.2">
      <c r="A660" s="8" t="s">
        <v>523</v>
      </c>
      <c r="B660" s="13">
        <v>48</v>
      </c>
      <c r="C660" s="14">
        <v>0.80444444100000023</v>
      </c>
      <c r="D660" s="14">
        <v>2.0444443994444443E-2</v>
      </c>
      <c r="E660" s="14">
        <v>0</v>
      </c>
      <c r="F660" s="15">
        <v>17.459999999999994</v>
      </c>
    </row>
    <row r="661" spans="1:6" ht="15" customHeight="1" x14ac:dyDescent="0.2">
      <c r="A661" s="8" t="s">
        <v>555</v>
      </c>
      <c r="B661" s="13">
        <v>50</v>
      </c>
      <c r="C661" s="14">
        <v>1.4859999990000003</v>
      </c>
      <c r="D661" s="14">
        <v>3.8230158785714279E-2</v>
      </c>
      <c r="E661" s="14">
        <v>0</v>
      </c>
      <c r="F661" s="15">
        <v>27.330000000000009</v>
      </c>
    </row>
    <row r="662" spans="1:6" ht="15" customHeight="1" x14ac:dyDescent="0.2">
      <c r="A662" s="8" t="s">
        <v>556</v>
      </c>
      <c r="B662" s="13">
        <v>55</v>
      </c>
      <c r="C662" s="14">
        <v>0.71733333399999999</v>
      </c>
      <c r="D662" s="14">
        <v>4.5623931446153843E-2</v>
      </c>
      <c r="E662" s="14">
        <v>0</v>
      </c>
      <c r="F662" s="15">
        <v>13.222799999999996</v>
      </c>
    </row>
    <row r="663" spans="1:6" ht="15" customHeight="1" x14ac:dyDescent="0.2">
      <c r="A663" s="8" t="s">
        <v>557</v>
      </c>
      <c r="B663" s="13">
        <v>102</v>
      </c>
      <c r="C663" s="14">
        <v>2.0073333330000001</v>
      </c>
      <c r="D663" s="14">
        <v>2.8666666666666667E-2</v>
      </c>
      <c r="E663" s="14">
        <v>0</v>
      </c>
      <c r="F663" s="15">
        <v>37.74</v>
      </c>
    </row>
    <row r="664" spans="1:6" ht="15" customHeight="1" x14ac:dyDescent="0.2">
      <c r="A664" s="8" t="s">
        <v>558</v>
      </c>
      <c r="B664" s="13">
        <v>69</v>
      </c>
      <c r="C664" s="14">
        <v>1.0513333360000003</v>
      </c>
      <c r="D664" s="14">
        <v>5.244444450000002E-2</v>
      </c>
      <c r="E664" s="14">
        <v>0</v>
      </c>
      <c r="F664" s="15">
        <v>32.559999999999995</v>
      </c>
    </row>
    <row r="665" spans="1:6" ht="15" customHeight="1" x14ac:dyDescent="0.2">
      <c r="A665" s="8" t="s">
        <v>559</v>
      </c>
      <c r="B665" s="13">
        <v>12</v>
      </c>
      <c r="C665" s="14">
        <v>0.21555555499999998</v>
      </c>
      <c r="D665" s="14">
        <v>0</v>
      </c>
      <c r="E665" s="14">
        <v>0</v>
      </c>
      <c r="F665" s="15">
        <v>4.32</v>
      </c>
    </row>
    <row r="666" spans="1:6" ht="15" customHeight="1" x14ac:dyDescent="0.2">
      <c r="A666" s="8" t="s">
        <v>560</v>
      </c>
      <c r="B666" s="10">
        <v>1363</v>
      </c>
      <c r="C666" s="11">
        <v>60.82511111900002</v>
      </c>
      <c r="D666" s="11">
        <v>4.9256391778814539</v>
      </c>
      <c r="E666" s="11">
        <v>4.0000000000000022E-2</v>
      </c>
      <c r="F666" s="12">
        <v>1238.4999999999998</v>
      </c>
    </row>
    <row r="667" spans="1:6" ht="15" customHeight="1" x14ac:dyDescent="0.2">
      <c r="A667" s="8" t="s">
        <v>695</v>
      </c>
      <c r="B667" s="13">
        <v>88</v>
      </c>
      <c r="C667" s="14">
        <v>1.5617777779999995</v>
      </c>
      <c r="D667" s="14">
        <v>0.2602821254427537</v>
      </c>
      <c r="E667" s="14">
        <v>4.0000000000000008E-2</v>
      </c>
      <c r="F667" s="15">
        <v>40.769999999999996</v>
      </c>
    </row>
    <row r="668" spans="1:6" ht="15" customHeight="1" x14ac:dyDescent="0.2">
      <c r="A668" s="8" t="s">
        <v>366</v>
      </c>
      <c r="B668" s="13">
        <v>35</v>
      </c>
      <c r="C668" s="14">
        <v>0.97488889000000001</v>
      </c>
      <c r="D668" s="14">
        <v>0.24542063497875455</v>
      </c>
      <c r="E668" s="14">
        <v>0</v>
      </c>
      <c r="F668" s="15">
        <v>15.7</v>
      </c>
    </row>
    <row r="669" spans="1:6" ht="15" customHeight="1" x14ac:dyDescent="0.2">
      <c r="A669" s="8" t="s">
        <v>561</v>
      </c>
      <c r="B669" s="13">
        <v>118</v>
      </c>
      <c r="C669" s="14">
        <v>6.9260000009999985</v>
      </c>
      <c r="D669" s="14">
        <v>0.45658088216960785</v>
      </c>
      <c r="E669" s="14">
        <v>0</v>
      </c>
      <c r="F669" s="15">
        <v>131.19499999999999</v>
      </c>
    </row>
    <row r="670" spans="1:6" ht="15" customHeight="1" x14ac:dyDescent="0.2">
      <c r="A670" s="8" t="s">
        <v>562</v>
      </c>
      <c r="B670" s="13">
        <v>86</v>
      </c>
      <c r="C670" s="14">
        <v>3.2657777790000004</v>
      </c>
      <c r="D670" s="14">
        <v>0.82544444446666632</v>
      </c>
      <c r="E670" s="14">
        <v>0</v>
      </c>
      <c r="F670" s="15">
        <v>56.259999999999991</v>
      </c>
    </row>
    <row r="671" spans="1:6" ht="15" customHeight="1" x14ac:dyDescent="0.2">
      <c r="A671" s="8" t="s">
        <v>563</v>
      </c>
      <c r="B671" s="13">
        <v>323</v>
      </c>
      <c r="C671" s="14">
        <v>11.789777777999994</v>
      </c>
      <c r="D671" s="14">
        <v>1.0937113302842063</v>
      </c>
      <c r="E671" s="14">
        <v>0</v>
      </c>
      <c r="F671" s="15">
        <v>242.185</v>
      </c>
    </row>
    <row r="672" spans="1:6" ht="15" customHeight="1" x14ac:dyDescent="0.2">
      <c r="A672" s="8" t="s">
        <v>158</v>
      </c>
      <c r="B672" s="13">
        <v>61</v>
      </c>
      <c r="C672" s="14">
        <v>0.89444444299999981</v>
      </c>
      <c r="D672" s="14">
        <v>0.16644444369025974</v>
      </c>
      <c r="E672" s="14">
        <v>0</v>
      </c>
      <c r="F672" s="15">
        <v>15.72</v>
      </c>
    </row>
    <row r="673" spans="1:6" ht="15" customHeight="1" x14ac:dyDescent="0.2">
      <c r="A673" s="8" t="s">
        <v>564</v>
      </c>
      <c r="B673" s="13">
        <v>114</v>
      </c>
      <c r="C673" s="14">
        <v>2.1808888920000005</v>
      </c>
      <c r="D673" s="14">
        <v>0.31505555582777761</v>
      </c>
      <c r="E673" s="14">
        <v>0</v>
      </c>
      <c r="F673" s="15">
        <v>45.920000000000016</v>
      </c>
    </row>
    <row r="674" spans="1:6" ht="15" customHeight="1" x14ac:dyDescent="0.2">
      <c r="A674" s="8" t="s">
        <v>565</v>
      </c>
      <c r="B674" s="13">
        <v>126</v>
      </c>
      <c r="C674" s="14">
        <v>7.2220000009999987</v>
      </c>
      <c r="D674" s="14">
        <v>0.33726666674999983</v>
      </c>
      <c r="E674" s="14">
        <v>0</v>
      </c>
      <c r="F674" s="15">
        <v>150.75</v>
      </c>
    </row>
    <row r="675" spans="1:6" ht="15" customHeight="1" x14ac:dyDescent="0.2">
      <c r="A675" s="8" t="s">
        <v>104</v>
      </c>
      <c r="B675" s="13">
        <v>47</v>
      </c>
      <c r="C675" s="14">
        <v>0.9971111100000003</v>
      </c>
      <c r="D675" s="14">
        <v>8.0611110833333319E-2</v>
      </c>
      <c r="E675" s="14">
        <v>0</v>
      </c>
      <c r="F675" s="15">
        <v>19.12</v>
      </c>
    </row>
    <row r="676" spans="1:6" ht="15" customHeight="1" x14ac:dyDescent="0.2">
      <c r="A676" s="8" t="s">
        <v>566</v>
      </c>
      <c r="B676" s="13">
        <v>240</v>
      </c>
      <c r="C676" s="14">
        <v>22.196000003999984</v>
      </c>
      <c r="D676" s="14">
        <v>0.57934420670476217</v>
      </c>
      <c r="E676" s="14">
        <v>0</v>
      </c>
      <c r="F676" s="15">
        <v>474.58000000000033</v>
      </c>
    </row>
    <row r="677" spans="1:6" ht="15" customHeight="1" x14ac:dyDescent="0.2">
      <c r="A677" s="8" t="s">
        <v>567</v>
      </c>
      <c r="B677" s="13">
        <v>21</v>
      </c>
      <c r="C677" s="14">
        <v>0.477333332</v>
      </c>
      <c r="D677" s="14">
        <v>2.24444442E-2</v>
      </c>
      <c r="E677" s="14">
        <v>0</v>
      </c>
      <c r="F677" s="15">
        <v>9.6799999999999979</v>
      </c>
    </row>
    <row r="678" spans="1:6" ht="15" customHeight="1" x14ac:dyDescent="0.2">
      <c r="A678" s="8" t="s">
        <v>568</v>
      </c>
      <c r="B678" s="13">
        <v>104</v>
      </c>
      <c r="C678" s="14">
        <v>2.3391111109999994</v>
      </c>
      <c r="D678" s="14">
        <v>0.5430333325333333</v>
      </c>
      <c r="E678" s="14">
        <v>0</v>
      </c>
      <c r="F678" s="15">
        <v>36.61999999999999</v>
      </c>
    </row>
    <row r="679" spans="1:6" ht="15" customHeight="1" x14ac:dyDescent="0.2">
      <c r="A679" s="8" t="s">
        <v>569</v>
      </c>
      <c r="B679" s="10">
        <v>208</v>
      </c>
      <c r="C679" s="11">
        <v>3.5224444470000016</v>
      </c>
      <c r="D679" s="11">
        <v>0.22985555632222227</v>
      </c>
      <c r="E679" s="11">
        <v>0</v>
      </c>
      <c r="F679" s="12">
        <v>74.769999999999968</v>
      </c>
    </row>
    <row r="680" spans="1:6" ht="15" customHeight="1" x14ac:dyDescent="0.2">
      <c r="A680" s="8" t="s">
        <v>696</v>
      </c>
      <c r="B680" s="13">
        <v>97</v>
      </c>
      <c r="C680" s="14">
        <v>1.8597777789999987</v>
      </c>
      <c r="D680" s="14">
        <v>2.022222228888888E-2</v>
      </c>
      <c r="E680" s="14">
        <v>0</v>
      </c>
      <c r="F680" s="15">
        <v>44.48</v>
      </c>
    </row>
    <row r="681" spans="1:6" ht="15" customHeight="1" x14ac:dyDescent="0.2">
      <c r="A681" s="8" t="s">
        <v>570</v>
      </c>
      <c r="B681" s="13">
        <v>26</v>
      </c>
      <c r="C681" s="14">
        <v>0.297333334</v>
      </c>
      <c r="D681" s="14">
        <v>4.4188889233333334E-2</v>
      </c>
      <c r="E681" s="14">
        <v>0</v>
      </c>
      <c r="F681" s="15">
        <v>6.4799999999999995</v>
      </c>
    </row>
    <row r="682" spans="1:6" ht="15" customHeight="1" x14ac:dyDescent="0.2">
      <c r="A682" s="8" t="s">
        <v>387</v>
      </c>
      <c r="B682" s="13">
        <v>23</v>
      </c>
      <c r="C682" s="14">
        <v>0.33066666699999997</v>
      </c>
      <c r="D682" s="14">
        <v>3.3000000000000002E-2</v>
      </c>
      <c r="E682" s="14">
        <v>0</v>
      </c>
      <c r="F682" s="15">
        <v>7.2</v>
      </c>
    </row>
    <row r="683" spans="1:6" ht="15" customHeight="1" x14ac:dyDescent="0.2">
      <c r="A683" s="8" t="s">
        <v>571</v>
      </c>
      <c r="B683" s="13">
        <v>24</v>
      </c>
      <c r="C683" s="14">
        <v>0.35155555600000005</v>
      </c>
      <c r="D683" s="14">
        <v>2.2666667000000001E-2</v>
      </c>
      <c r="E683" s="14">
        <v>0</v>
      </c>
      <c r="F683" s="15">
        <v>6.05</v>
      </c>
    </row>
    <row r="684" spans="1:6" ht="15" customHeight="1" x14ac:dyDescent="0.2">
      <c r="A684" s="8" t="s">
        <v>19</v>
      </c>
      <c r="B684" s="13">
        <v>38</v>
      </c>
      <c r="C684" s="14">
        <v>0.68311111099999988</v>
      </c>
      <c r="D684" s="14">
        <v>0.1097777778</v>
      </c>
      <c r="E684" s="14">
        <v>0</v>
      </c>
      <c r="F684" s="15">
        <v>10.559999999999999</v>
      </c>
    </row>
    <row r="685" spans="1:6" ht="21" customHeight="1" x14ac:dyDescent="0.2">
      <c r="A685" s="8" t="s">
        <v>13</v>
      </c>
      <c r="B685" s="10">
        <f>SUM(B686)</f>
        <v>14</v>
      </c>
      <c r="C685" s="11">
        <f>SUM(C686)</f>
        <v>9.9333331999999996E-2</v>
      </c>
      <c r="D685" s="11">
        <f t="shared" ref="D685:F685" si="3">SUM(D686)</f>
        <v>4.3999999952380957E-2</v>
      </c>
      <c r="E685" s="11">
        <f t="shared" si="3"/>
        <v>0</v>
      </c>
      <c r="F685" s="12">
        <f t="shared" si="3"/>
        <v>6.527499999999999</v>
      </c>
    </row>
    <row r="686" spans="1:6" ht="15" customHeight="1" x14ac:dyDescent="0.2">
      <c r="A686" s="8" t="s">
        <v>572</v>
      </c>
      <c r="B686" s="10">
        <v>14</v>
      </c>
      <c r="C686" s="11">
        <v>9.9333331999999996E-2</v>
      </c>
      <c r="D686" s="11">
        <v>4.3999999952380957E-2</v>
      </c>
      <c r="E686" s="11">
        <v>0</v>
      </c>
      <c r="F686" s="12">
        <v>6.527499999999999</v>
      </c>
    </row>
    <row r="687" spans="1:6" ht="15" customHeight="1" x14ac:dyDescent="0.2">
      <c r="A687" s="8" t="s">
        <v>697</v>
      </c>
      <c r="B687" s="13">
        <v>7</v>
      </c>
      <c r="C687" s="14">
        <v>4.0222221000000009E-2</v>
      </c>
      <c r="D687" s="14">
        <v>0.02</v>
      </c>
      <c r="E687" s="14">
        <v>0</v>
      </c>
      <c r="F687" s="15">
        <v>1.4000000000000001</v>
      </c>
    </row>
    <row r="688" spans="1:6" ht="15" customHeight="1" x14ac:dyDescent="0.2">
      <c r="A688" s="8" t="s">
        <v>573</v>
      </c>
      <c r="B688" s="13">
        <v>4</v>
      </c>
      <c r="C688" s="14">
        <v>4.3555555000000003E-2</v>
      </c>
      <c r="D688" s="14">
        <v>2.2666666666666668E-2</v>
      </c>
      <c r="E688" s="14">
        <v>0</v>
      </c>
      <c r="F688" s="15">
        <v>3.8875000000000002</v>
      </c>
    </row>
    <row r="689" spans="1:6" ht="15" customHeight="1" x14ac:dyDescent="0.2">
      <c r="A689" s="8" t="s">
        <v>574</v>
      </c>
      <c r="B689" s="13">
        <v>2</v>
      </c>
      <c r="C689" s="14">
        <v>1.2E-2</v>
      </c>
      <c r="D689" s="14">
        <v>1.3333332857142859E-3</v>
      </c>
      <c r="E689" s="14">
        <v>0</v>
      </c>
      <c r="F689" s="15">
        <v>0.24000000000000002</v>
      </c>
    </row>
    <row r="690" spans="1:6" ht="15" customHeight="1" x14ac:dyDescent="0.2">
      <c r="A690" s="8" t="s">
        <v>575</v>
      </c>
      <c r="B690" s="13">
        <v>1</v>
      </c>
      <c r="C690" s="14">
        <v>3.5555560000000001E-3</v>
      </c>
      <c r="D690" s="14">
        <v>0</v>
      </c>
      <c r="E690" s="14">
        <v>0</v>
      </c>
      <c r="F690" s="15">
        <v>1</v>
      </c>
    </row>
    <row r="691" spans="1:6" ht="21" customHeight="1" x14ac:dyDescent="0.2">
      <c r="A691" s="8" t="s">
        <v>14</v>
      </c>
      <c r="B691" s="10">
        <f>SUM(B692+B696)</f>
        <v>70</v>
      </c>
      <c r="C691" s="11">
        <f>SUM(C692+C696)</f>
        <v>0.48088888400000002</v>
      </c>
      <c r="D691" s="11">
        <f t="shared" ref="D691:F691" si="4">SUM(D692+D696)</f>
        <v>1.1666666911904759E-2</v>
      </c>
      <c r="E691" s="11">
        <f t="shared" si="4"/>
        <v>0</v>
      </c>
      <c r="F691" s="12">
        <f t="shared" si="4"/>
        <v>8.1399999999999988</v>
      </c>
    </row>
    <row r="692" spans="1:6" ht="15" customHeight="1" x14ac:dyDescent="0.2">
      <c r="A692" s="8" t="s">
        <v>576</v>
      </c>
      <c r="B692" s="10">
        <v>55</v>
      </c>
      <c r="C692" s="11">
        <v>0.37866666300000001</v>
      </c>
      <c r="D692" s="11">
        <v>9.8888890119047598E-3</v>
      </c>
      <c r="E692" s="11">
        <v>0</v>
      </c>
      <c r="F692" s="12">
        <v>5.9499999999999993</v>
      </c>
    </row>
    <row r="693" spans="1:6" ht="15" customHeight="1" x14ac:dyDescent="0.2">
      <c r="A693" s="8" t="s">
        <v>698</v>
      </c>
      <c r="B693" s="13">
        <v>6</v>
      </c>
      <c r="C693" s="14">
        <v>2.1111110999999998E-2</v>
      </c>
      <c r="D693" s="14">
        <v>0</v>
      </c>
      <c r="E693" s="14">
        <v>0</v>
      </c>
      <c r="F693" s="15">
        <v>0.38</v>
      </c>
    </row>
    <row r="694" spans="1:6" ht="15" customHeight="1" x14ac:dyDescent="0.2">
      <c r="A694" s="8" t="s">
        <v>577</v>
      </c>
      <c r="B694" s="13">
        <v>28</v>
      </c>
      <c r="C694" s="14">
        <v>0.23111111100000001</v>
      </c>
      <c r="D694" s="14">
        <v>4.4444445833333309E-3</v>
      </c>
      <c r="E694" s="14">
        <v>0</v>
      </c>
      <c r="F694" s="15">
        <v>4.45</v>
      </c>
    </row>
    <row r="695" spans="1:6" ht="15" customHeight="1" x14ac:dyDescent="0.2">
      <c r="A695" s="8" t="s">
        <v>578</v>
      </c>
      <c r="B695" s="13">
        <v>21</v>
      </c>
      <c r="C695" s="14">
        <v>0.12644444099999999</v>
      </c>
      <c r="D695" s="14">
        <v>5.444444428571428E-3</v>
      </c>
      <c r="E695" s="14">
        <v>0</v>
      </c>
      <c r="F695" s="15">
        <v>1.1200000000000001</v>
      </c>
    </row>
    <row r="696" spans="1:6" ht="15" customHeight="1" x14ac:dyDescent="0.2">
      <c r="A696" s="8" t="s">
        <v>579</v>
      </c>
      <c r="B696" s="10">
        <v>15</v>
      </c>
      <c r="C696" s="11">
        <v>0.102222221</v>
      </c>
      <c r="D696" s="11">
        <v>1.7777779000000002E-3</v>
      </c>
      <c r="E696" s="11">
        <v>0</v>
      </c>
      <c r="F696" s="12">
        <v>2.19</v>
      </c>
    </row>
    <row r="697" spans="1:6" ht="15" customHeight="1" x14ac:dyDescent="0.2">
      <c r="A697" s="8" t="s">
        <v>580</v>
      </c>
      <c r="B697" s="13">
        <v>15</v>
      </c>
      <c r="C697" s="14">
        <v>0.102222221</v>
      </c>
      <c r="D697" s="14">
        <v>1.7777779000000002E-3</v>
      </c>
      <c r="E697" s="14">
        <v>0</v>
      </c>
      <c r="F697" s="15">
        <v>2.19</v>
      </c>
    </row>
    <row r="698" spans="1:6" ht="21" customHeight="1" x14ac:dyDescent="0.2">
      <c r="A698" s="8" t="s">
        <v>15</v>
      </c>
      <c r="B698" s="10">
        <f>SUM(B699+B708+B717+B734+B740+B752+B755+B761+B766)</f>
        <v>9977</v>
      </c>
      <c r="C698" s="11">
        <f>SUM(C699+C708+C717+C734+C740+C752+C755+C761+C766)</f>
        <v>1321.3411107699999</v>
      </c>
      <c r="D698" s="11">
        <f>SUM(D699+D708+D717+D734+D740+D752+D755+D761+D766)</f>
        <v>82.832003386240999</v>
      </c>
      <c r="E698" s="11">
        <f>SUM(E699+E708+E717+E734+E740+E752+E755+E761+E766)</f>
        <v>0</v>
      </c>
      <c r="F698" s="12">
        <f>SUM(F699+F708+F717+F734+F740+F752+F755+F761+F766)</f>
        <v>26949.279000000013</v>
      </c>
    </row>
    <row r="699" spans="1:6" ht="15" customHeight="1" x14ac:dyDescent="0.2">
      <c r="A699" s="8" t="s">
        <v>581</v>
      </c>
      <c r="B699" s="10">
        <v>1799</v>
      </c>
      <c r="C699" s="11">
        <v>222.16511104699987</v>
      </c>
      <c r="D699" s="11">
        <v>9.1567289017012907</v>
      </c>
      <c r="E699" s="11">
        <v>0</v>
      </c>
      <c r="F699" s="12">
        <v>4687.7750000000151</v>
      </c>
    </row>
    <row r="700" spans="1:6" ht="15" customHeight="1" x14ac:dyDescent="0.2">
      <c r="A700" s="8" t="s">
        <v>699</v>
      </c>
      <c r="B700" s="13">
        <v>270</v>
      </c>
      <c r="C700" s="14">
        <v>31.435777767000001</v>
      </c>
      <c r="D700" s="14">
        <v>2.6934885707119047</v>
      </c>
      <c r="E700" s="14">
        <v>0</v>
      </c>
      <c r="F700" s="15">
        <v>639.48499999999956</v>
      </c>
    </row>
    <row r="701" spans="1:6" ht="15" customHeight="1" x14ac:dyDescent="0.2">
      <c r="A701" s="8" t="s">
        <v>582</v>
      </c>
      <c r="B701" s="13">
        <v>184</v>
      </c>
      <c r="C701" s="14">
        <v>23.355777764000006</v>
      </c>
      <c r="D701" s="14">
        <v>0.98255555470000011</v>
      </c>
      <c r="E701" s="14">
        <v>0</v>
      </c>
      <c r="F701" s="15">
        <v>479.46500000000009</v>
      </c>
    </row>
    <row r="702" spans="1:6" ht="15" customHeight="1" x14ac:dyDescent="0.2">
      <c r="A702" s="8" t="s">
        <v>583</v>
      </c>
      <c r="B702" s="13">
        <v>216</v>
      </c>
      <c r="C702" s="14">
        <v>15.327777772999998</v>
      </c>
      <c r="D702" s="14">
        <v>0.3377</v>
      </c>
      <c r="E702" s="14">
        <v>0</v>
      </c>
      <c r="F702" s="15">
        <v>331.03999999999991</v>
      </c>
    </row>
    <row r="703" spans="1:6" ht="15" customHeight="1" x14ac:dyDescent="0.2">
      <c r="A703" s="8" t="s">
        <v>584</v>
      </c>
      <c r="B703" s="13">
        <v>348</v>
      </c>
      <c r="C703" s="14">
        <v>50.154444437999999</v>
      </c>
      <c r="D703" s="14">
        <v>2.7362054831807479</v>
      </c>
      <c r="E703" s="14">
        <v>0</v>
      </c>
      <c r="F703" s="15">
        <v>1048.8799999999997</v>
      </c>
    </row>
    <row r="704" spans="1:6" ht="15" customHeight="1" x14ac:dyDescent="0.2">
      <c r="A704" s="8" t="s">
        <v>585</v>
      </c>
      <c r="B704" s="13">
        <v>54</v>
      </c>
      <c r="C704" s="14">
        <v>5.3591111060000003</v>
      </c>
      <c r="D704" s="14">
        <v>0.89490000000000014</v>
      </c>
      <c r="E704" s="14">
        <v>0</v>
      </c>
      <c r="F704" s="15">
        <v>99.70999999999998</v>
      </c>
    </row>
    <row r="705" spans="1:6" ht="15" customHeight="1" x14ac:dyDescent="0.2">
      <c r="A705" s="8" t="s">
        <v>586</v>
      </c>
      <c r="B705" s="13">
        <v>133</v>
      </c>
      <c r="C705" s="14">
        <v>15.670222218000003</v>
      </c>
      <c r="D705" s="14">
        <v>0.38688777785555561</v>
      </c>
      <c r="E705" s="14">
        <v>0</v>
      </c>
      <c r="F705" s="15">
        <v>329.82999999999987</v>
      </c>
    </row>
    <row r="706" spans="1:6" ht="15" customHeight="1" x14ac:dyDescent="0.2">
      <c r="A706" s="8" t="s">
        <v>587</v>
      </c>
      <c r="B706" s="13">
        <v>348</v>
      </c>
      <c r="C706" s="14">
        <v>40.764888878999997</v>
      </c>
      <c r="D706" s="14">
        <v>1.116547071062626</v>
      </c>
      <c r="E706" s="14">
        <v>0</v>
      </c>
      <c r="F706" s="15">
        <v>855.88499999999942</v>
      </c>
    </row>
    <row r="707" spans="1:6" ht="15" customHeight="1" x14ac:dyDescent="0.2">
      <c r="A707" s="8" t="s">
        <v>588</v>
      </c>
      <c r="B707" s="13">
        <v>246</v>
      </c>
      <c r="C707" s="14">
        <v>40.097111101999992</v>
      </c>
      <c r="D707" s="14">
        <v>8.4444441904761858E-3</v>
      </c>
      <c r="E707" s="14">
        <v>0</v>
      </c>
      <c r="F707" s="15">
        <v>903.4799999999999</v>
      </c>
    </row>
    <row r="708" spans="1:6" ht="15" customHeight="1" x14ac:dyDescent="0.2">
      <c r="A708" s="8" t="s">
        <v>589</v>
      </c>
      <c r="B708" s="10">
        <v>1348</v>
      </c>
      <c r="C708" s="11">
        <v>186.55799993800008</v>
      </c>
      <c r="D708" s="11">
        <v>9.0028089885974438</v>
      </c>
      <c r="E708" s="11">
        <v>0</v>
      </c>
      <c r="F708" s="12">
        <v>3875.2999999999947</v>
      </c>
    </row>
    <row r="709" spans="1:6" ht="15" customHeight="1" x14ac:dyDescent="0.2">
      <c r="A709" s="8" t="s">
        <v>700</v>
      </c>
      <c r="B709" s="13">
        <v>192</v>
      </c>
      <c r="C709" s="14">
        <v>20.854666667000011</v>
      </c>
      <c r="D709" s="14">
        <v>0.89259110921111051</v>
      </c>
      <c r="E709" s="14">
        <v>0</v>
      </c>
      <c r="F709" s="15">
        <v>437.87</v>
      </c>
    </row>
    <row r="710" spans="1:6" ht="15" customHeight="1" x14ac:dyDescent="0.2">
      <c r="A710" s="8" t="s">
        <v>590</v>
      </c>
      <c r="B710" s="13">
        <v>63</v>
      </c>
      <c r="C710" s="14">
        <v>29.148888883999987</v>
      </c>
      <c r="D710" s="14">
        <v>0.46946666666666687</v>
      </c>
      <c r="E710" s="14">
        <v>0</v>
      </c>
      <c r="F710" s="15">
        <v>605.2600000000001</v>
      </c>
    </row>
    <row r="711" spans="1:6" ht="15" customHeight="1" x14ac:dyDescent="0.2">
      <c r="A711" s="8" t="s">
        <v>591</v>
      </c>
      <c r="B711" s="13">
        <v>252</v>
      </c>
      <c r="C711" s="14">
        <v>28.744888875000012</v>
      </c>
      <c r="D711" s="14">
        <v>0.6198055551499998</v>
      </c>
      <c r="E711" s="14">
        <v>0</v>
      </c>
      <c r="F711" s="15">
        <v>593.73000000000025</v>
      </c>
    </row>
    <row r="712" spans="1:6" ht="15" customHeight="1" x14ac:dyDescent="0.2">
      <c r="A712" s="8" t="s">
        <v>592</v>
      </c>
      <c r="B712" s="13">
        <v>138</v>
      </c>
      <c r="C712" s="14">
        <v>34.769333325000005</v>
      </c>
      <c r="D712" s="14">
        <v>2.7260316654333332</v>
      </c>
      <c r="E712" s="14">
        <v>0</v>
      </c>
      <c r="F712" s="15">
        <v>702.31500000000028</v>
      </c>
    </row>
    <row r="713" spans="1:6" ht="15" customHeight="1" x14ac:dyDescent="0.2">
      <c r="A713" s="8" t="s">
        <v>593</v>
      </c>
      <c r="B713" s="13">
        <v>107</v>
      </c>
      <c r="C713" s="14">
        <v>12.480888881999999</v>
      </c>
      <c r="D713" s="14">
        <v>0.11037391231014507</v>
      </c>
      <c r="E713" s="14">
        <v>0</v>
      </c>
      <c r="F713" s="15">
        <v>281.61999999999995</v>
      </c>
    </row>
    <row r="714" spans="1:6" ht="15" customHeight="1" x14ac:dyDescent="0.2">
      <c r="A714" s="8" t="s">
        <v>594</v>
      </c>
      <c r="B714" s="13">
        <v>112</v>
      </c>
      <c r="C714" s="14">
        <v>7.9597777719999989</v>
      </c>
      <c r="D714" s="14">
        <v>1.5041388888000005</v>
      </c>
      <c r="E714" s="14">
        <v>0</v>
      </c>
      <c r="F714" s="15">
        <v>147.92999999999989</v>
      </c>
    </row>
    <row r="715" spans="1:6" ht="15" customHeight="1" x14ac:dyDescent="0.2">
      <c r="A715" s="8" t="s">
        <v>595</v>
      </c>
      <c r="B715" s="13">
        <v>241</v>
      </c>
      <c r="C715" s="14">
        <v>29.852666653000007</v>
      </c>
      <c r="D715" s="14">
        <v>0.98680952337619077</v>
      </c>
      <c r="E715" s="14">
        <v>0</v>
      </c>
      <c r="F715" s="15">
        <v>640.77500000000077</v>
      </c>
    </row>
    <row r="716" spans="1:6" ht="15" customHeight="1" x14ac:dyDescent="0.2">
      <c r="A716" s="8" t="s">
        <v>596</v>
      </c>
      <c r="B716" s="13">
        <v>243</v>
      </c>
      <c r="C716" s="14">
        <v>22.74688887999999</v>
      </c>
      <c r="D716" s="14">
        <v>1.6935916676499989</v>
      </c>
      <c r="E716" s="14">
        <v>0</v>
      </c>
      <c r="F716" s="15">
        <v>465.79999999999978</v>
      </c>
    </row>
    <row r="717" spans="1:6" ht="15" customHeight="1" x14ac:dyDescent="0.2">
      <c r="A717" s="8" t="s">
        <v>597</v>
      </c>
      <c r="B717" s="10">
        <v>3432</v>
      </c>
      <c r="C717" s="11">
        <v>502.13955542499991</v>
      </c>
      <c r="D717" s="11">
        <v>24.459106144647066</v>
      </c>
      <c r="E717" s="11">
        <v>0</v>
      </c>
      <c r="F717" s="12">
        <v>10305.291500000012</v>
      </c>
    </row>
    <row r="718" spans="1:6" ht="15" customHeight="1" x14ac:dyDescent="0.2">
      <c r="A718" s="8" t="s">
        <v>701</v>
      </c>
      <c r="B718" s="13">
        <v>331</v>
      </c>
      <c r="C718" s="14">
        <v>54.76844442499997</v>
      </c>
      <c r="D718" s="14">
        <v>2.7571070706348477</v>
      </c>
      <c r="E718" s="14">
        <v>0</v>
      </c>
      <c r="F718" s="15">
        <v>1103.4700000000003</v>
      </c>
    </row>
    <row r="719" spans="1:6" ht="15" customHeight="1" x14ac:dyDescent="0.2">
      <c r="A719" s="8" t="s">
        <v>598</v>
      </c>
      <c r="B719" s="13">
        <v>196</v>
      </c>
      <c r="C719" s="14">
        <v>15.762444439999998</v>
      </c>
      <c r="D719" s="14">
        <v>0.84096802447929164</v>
      </c>
      <c r="E719" s="14">
        <v>0</v>
      </c>
      <c r="F719" s="15">
        <v>340.31</v>
      </c>
    </row>
    <row r="720" spans="1:6" ht="15" customHeight="1" x14ac:dyDescent="0.2">
      <c r="A720" s="8" t="s">
        <v>599</v>
      </c>
      <c r="B720" s="13">
        <v>127</v>
      </c>
      <c r="C720" s="14">
        <v>4.2968888869999997</v>
      </c>
      <c r="D720" s="14">
        <v>0.16084188025299151</v>
      </c>
      <c r="E720" s="14">
        <v>0</v>
      </c>
      <c r="F720" s="15">
        <v>94.960000000000022</v>
      </c>
    </row>
    <row r="721" spans="1:6" ht="15" customHeight="1" x14ac:dyDescent="0.2">
      <c r="A721" s="8" t="s">
        <v>600</v>
      </c>
      <c r="B721" s="13">
        <v>163</v>
      </c>
      <c r="C721" s="14">
        <v>23.993333329999992</v>
      </c>
      <c r="D721" s="14">
        <v>0.77641666659047592</v>
      </c>
      <c r="E721" s="14">
        <v>0</v>
      </c>
      <c r="F721" s="15">
        <v>445.82999999999993</v>
      </c>
    </row>
    <row r="722" spans="1:6" ht="15" customHeight="1" x14ac:dyDescent="0.2">
      <c r="A722" s="8" t="s">
        <v>601</v>
      </c>
      <c r="B722" s="13">
        <v>494</v>
      </c>
      <c r="C722" s="14">
        <v>77.614222207000026</v>
      </c>
      <c r="D722" s="14">
        <v>6.6301478947670232</v>
      </c>
      <c r="E722" s="14">
        <v>0</v>
      </c>
      <c r="F722" s="15">
        <v>1555.3514999999991</v>
      </c>
    </row>
    <row r="723" spans="1:6" ht="15" customHeight="1" x14ac:dyDescent="0.2">
      <c r="A723" s="8" t="s">
        <v>602</v>
      </c>
      <c r="B723" s="13">
        <v>183</v>
      </c>
      <c r="C723" s="14">
        <v>22.695999993999983</v>
      </c>
      <c r="D723" s="14">
        <v>2.6880327770380958</v>
      </c>
      <c r="E723" s="14">
        <v>0</v>
      </c>
      <c r="F723" s="15">
        <v>427.8000000000003</v>
      </c>
    </row>
    <row r="724" spans="1:6" ht="15" customHeight="1" x14ac:dyDescent="0.2">
      <c r="A724" s="8" t="s">
        <v>603</v>
      </c>
      <c r="B724" s="13">
        <v>228</v>
      </c>
      <c r="C724" s="14">
        <v>34.100222210999988</v>
      </c>
      <c r="D724" s="14">
        <v>0.34600515806904758</v>
      </c>
      <c r="E724" s="14">
        <v>0</v>
      </c>
      <c r="F724" s="15">
        <v>679.06000000000017</v>
      </c>
    </row>
    <row r="725" spans="1:6" ht="15" customHeight="1" x14ac:dyDescent="0.2">
      <c r="A725" s="8" t="s">
        <v>604</v>
      </c>
      <c r="B725" s="13">
        <v>211</v>
      </c>
      <c r="C725" s="14">
        <v>9.4184444449999951</v>
      </c>
      <c r="D725" s="14">
        <v>8.2526409763550801E-2</v>
      </c>
      <c r="E725" s="14">
        <v>0</v>
      </c>
      <c r="F725" s="15">
        <v>232.95000000000002</v>
      </c>
    </row>
    <row r="726" spans="1:6" ht="15" customHeight="1" x14ac:dyDescent="0.2">
      <c r="A726" s="8" t="s">
        <v>348</v>
      </c>
      <c r="B726" s="13">
        <v>180</v>
      </c>
      <c r="C726" s="14">
        <v>41.630888879999979</v>
      </c>
      <c r="D726" s="14">
        <v>1.1778639534372548</v>
      </c>
      <c r="E726" s="14">
        <v>0</v>
      </c>
      <c r="F726" s="15">
        <v>872.97500000000014</v>
      </c>
    </row>
    <row r="727" spans="1:6" ht="15" customHeight="1" x14ac:dyDescent="0.2">
      <c r="A727" s="8" t="s">
        <v>605</v>
      </c>
      <c r="B727" s="13">
        <v>226</v>
      </c>
      <c r="C727" s="14">
        <v>33.717333322000002</v>
      </c>
      <c r="D727" s="14">
        <v>0.23799999990000001</v>
      </c>
      <c r="E727" s="14">
        <v>0</v>
      </c>
      <c r="F727" s="15">
        <v>719.12999999999965</v>
      </c>
    </row>
    <row r="728" spans="1:6" ht="15" customHeight="1" x14ac:dyDescent="0.2">
      <c r="A728" s="8" t="s">
        <v>606</v>
      </c>
      <c r="B728" s="13">
        <v>317</v>
      </c>
      <c r="C728" s="14">
        <v>48.741333318000002</v>
      </c>
      <c r="D728" s="14">
        <v>2.3978144428269839</v>
      </c>
      <c r="E728" s="14">
        <v>0</v>
      </c>
      <c r="F728" s="15">
        <v>1029.7100000000003</v>
      </c>
    </row>
    <row r="729" spans="1:6" ht="15" customHeight="1" x14ac:dyDescent="0.2">
      <c r="A729" s="8" t="s">
        <v>607</v>
      </c>
      <c r="B729" s="13">
        <v>130</v>
      </c>
      <c r="C729" s="14">
        <v>15.604666657000008</v>
      </c>
      <c r="D729" s="14">
        <v>0.94938499806666632</v>
      </c>
      <c r="E729" s="14">
        <v>0</v>
      </c>
      <c r="F729" s="15">
        <v>301.50500000000005</v>
      </c>
    </row>
    <row r="730" spans="1:6" ht="15" customHeight="1" x14ac:dyDescent="0.2">
      <c r="A730" s="8" t="s">
        <v>608</v>
      </c>
      <c r="B730" s="13">
        <v>154</v>
      </c>
      <c r="C730" s="14">
        <v>24.148222216000004</v>
      </c>
      <c r="D730" s="14">
        <v>1.7845653059356321</v>
      </c>
      <c r="E730" s="14">
        <v>0</v>
      </c>
      <c r="F730" s="15">
        <v>478.20999999999992</v>
      </c>
    </row>
    <row r="731" spans="1:6" ht="15" customHeight="1" x14ac:dyDescent="0.2">
      <c r="A731" s="8" t="s">
        <v>609</v>
      </c>
      <c r="B731" s="13">
        <v>175</v>
      </c>
      <c r="C731" s="14">
        <v>27.799333329999996</v>
      </c>
      <c r="D731" s="14">
        <v>1.3157209120769844</v>
      </c>
      <c r="E731" s="14">
        <v>0</v>
      </c>
      <c r="F731" s="15">
        <v>585.42000000000007</v>
      </c>
    </row>
    <row r="732" spans="1:6" ht="15" customHeight="1" x14ac:dyDescent="0.2">
      <c r="A732" s="8" t="s">
        <v>610</v>
      </c>
      <c r="B732" s="13">
        <v>130</v>
      </c>
      <c r="C732" s="14">
        <v>17.306444437000007</v>
      </c>
      <c r="D732" s="14">
        <v>0.87420549228913857</v>
      </c>
      <c r="E732" s="14">
        <v>0</v>
      </c>
      <c r="F732" s="15">
        <v>343.42999999999989</v>
      </c>
    </row>
    <row r="733" spans="1:6" ht="15" customHeight="1" x14ac:dyDescent="0.2">
      <c r="A733" s="8" t="s">
        <v>611</v>
      </c>
      <c r="B733" s="13">
        <v>187</v>
      </c>
      <c r="C733" s="14">
        <v>50.541333325999993</v>
      </c>
      <c r="D733" s="14">
        <v>1.4395051585190468</v>
      </c>
      <c r="E733" s="14">
        <v>0</v>
      </c>
      <c r="F733" s="15">
        <v>1095.1799999999992</v>
      </c>
    </row>
    <row r="734" spans="1:6" ht="15" customHeight="1" x14ac:dyDescent="0.2">
      <c r="A734" s="8" t="s">
        <v>612</v>
      </c>
      <c r="B734" s="10">
        <v>1336</v>
      </c>
      <c r="C734" s="11">
        <v>189.88666663199999</v>
      </c>
      <c r="D734" s="11">
        <v>27.179363430525914</v>
      </c>
      <c r="E734" s="11">
        <v>0</v>
      </c>
      <c r="F734" s="12">
        <v>3546.6799999999935</v>
      </c>
    </row>
    <row r="735" spans="1:6" ht="15" customHeight="1" x14ac:dyDescent="0.2">
      <c r="A735" s="8" t="s">
        <v>702</v>
      </c>
      <c r="B735" s="13">
        <v>374</v>
      </c>
      <c r="C735" s="14">
        <v>54.524222211000051</v>
      </c>
      <c r="D735" s="14">
        <v>10.283684919363205</v>
      </c>
      <c r="E735" s="14">
        <v>0</v>
      </c>
      <c r="F735" s="15">
        <v>954.59000000000049</v>
      </c>
    </row>
    <row r="736" spans="1:6" ht="15" customHeight="1" x14ac:dyDescent="0.2">
      <c r="A736" s="8" t="s">
        <v>613</v>
      </c>
      <c r="B736" s="13">
        <v>379</v>
      </c>
      <c r="C736" s="14">
        <v>64.141555543000038</v>
      </c>
      <c r="D736" s="14">
        <v>6.1580195025983571</v>
      </c>
      <c r="E736" s="14">
        <v>0</v>
      </c>
      <c r="F736" s="15">
        <v>1282.9750000000001</v>
      </c>
    </row>
    <row r="737" spans="1:6" ht="15" customHeight="1" x14ac:dyDescent="0.2">
      <c r="A737" s="8" t="s">
        <v>614</v>
      </c>
      <c r="B737" s="13">
        <v>59</v>
      </c>
      <c r="C737" s="14">
        <v>13.739555552999994</v>
      </c>
      <c r="D737" s="14">
        <v>1.1858086105999999</v>
      </c>
      <c r="E737" s="14">
        <v>0</v>
      </c>
      <c r="F737" s="15">
        <v>272.37000000000006</v>
      </c>
    </row>
    <row r="738" spans="1:6" ht="15" customHeight="1" x14ac:dyDescent="0.2">
      <c r="A738" s="8" t="s">
        <v>615</v>
      </c>
      <c r="B738" s="13">
        <v>298</v>
      </c>
      <c r="C738" s="14">
        <v>39.186222216000004</v>
      </c>
      <c r="D738" s="14">
        <v>7.0719952388619065</v>
      </c>
      <c r="E738" s="14">
        <v>0</v>
      </c>
      <c r="F738" s="15">
        <v>670.49999999999943</v>
      </c>
    </row>
    <row r="739" spans="1:6" ht="15" customHeight="1" x14ac:dyDescent="0.2">
      <c r="A739" s="8" t="s">
        <v>616</v>
      </c>
      <c r="B739" s="13">
        <v>226</v>
      </c>
      <c r="C739" s="14">
        <v>18.295111109000004</v>
      </c>
      <c r="D739" s="14">
        <v>2.4798551591023816</v>
      </c>
      <c r="E739" s="14">
        <v>0</v>
      </c>
      <c r="F739" s="15">
        <v>366.24500000000006</v>
      </c>
    </row>
    <row r="740" spans="1:6" ht="15" customHeight="1" x14ac:dyDescent="0.2">
      <c r="A740" s="8" t="s">
        <v>617</v>
      </c>
      <c r="B740" s="10">
        <v>1802</v>
      </c>
      <c r="C740" s="11">
        <v>216.50177774500014</v>
      </c>
      <c r="D740" s="11">
        <v>12.522479254119292</v>
      </c>
      <c r="E740" s="11">
        <v>0</v>
      </c>
      <c r="F740" s="12">
        <v>4449.2224999999962</v>
      </c>
    </row>
    <row r="741" spans="1:6" ht="15" customHeight="1" x14ac:dyDescent="0.2">
      <c r="A741" s="8" t="s">
        <v>703</v>
      </c>
      <c r="B741" s="13">
        <v>117</v>
      </c>
      <c r="C741" s="14">
        <v>8.683999996999999</v>
      </c>
      <c r="D741" s="14">
        <v>0.89159446731878766</v>
      </c>
      <c r="E741" s="14">
        <v>0</v>
      </c>
      <c r="F741" s="15">
        <v>171.58000000000007</v>
      </c>
    </row>
    <row r="742" spans="1:6" ht="15" customHeight="1" x14ac:dyDescent="0.2">
      <c r="A742" s="8" t="s">
        <v>618</v>
      </c>
      <c r="B742" s="13">
        <v>215</v>
      </c>
      <c r="C742" s="14">
        <v>14.036444435000009</v>
      </c>
      <c r="D742" s="14">
        <v>1.0299971561144261</v>
      </c>
      <c r="E742" s="14">
        <v>0</v>
      </c>
      <c r="F742" s="15">
        <v>288.30250000000001</v>
      </c>
    </row>
    <row r="743" spans="1:6" ht="15" customHeight="1" x14ac:dyDescent="0.2">
      <c r="A743" s="8" t="s">
        <v>619</v>
      </c>
      <c r="B743" s="13">
        <v>100</v>
      </c>
      <c r="C743" s="14">
        <v>4.6055555569999989</v>
      </c>
      <c r="D743" s="14">
        <v>0.21211812867719293</v>
      </c>
      <c r="E743" s="14">
        <v>0</v>
      </c>
      <c r="F743" s="15">
        <v>105.12000000000003</v>
      </c>
    </row>
    <row r="744" spans="1:6" ht="15" customHeight="1" x14ac:dyDescent="0.2">
      <c r="A744" s="8" t="s">
        <v>620</v>
      </c>
      <c r="B744" s="13">
        <v>313</v>
      </c>
      <c r="C744" s="14">
        <v>27.079999999000005</v>
      </c>
      <c r="D744" s="14">
        <v>1.9923944839442962</v>
      </c>
      <c r="E744" s="14">
        <v>0</v>
      </c>
      <c r="F744" s="15">
        <v>533.88999999999987</v>
      </c>
    </row>
    <row r="745" spans="1:6" ht="15" customHeight="1" x14ac:dyDescent="0.2">
      <c r="A745" s="8" t="s">
        <v>621</v>
      </c>
      <c r="B745" s="13">
        <v>131</v>
      </c>
      <c r="C745" s="14">
        <v>21.116666665999997</v>
      </c>
      <c r="D745" s="14">
        <v>1.7006622222222223</v>
      </c>
      <c r="E745" s="14">
        <v>0</v>
      </c>
      <c r="F745" s="15">
        <v>441.5100000000001</v>
      </c>
    </row>
    <row r="746" spans="1:6" ht="15" customHeight="1" x14ac:dyDescent="0.2">
      <c r="A746" s="8" t="s">
        <v>622</v>
      </c>
      <c r="B746" s="13">
        <v>139</v>
      </c>
      <c r="C746" s="14">
        <v>5.7931111079999997</v>
      </c>
      <c r="D746" s="14">
        <v>0.21311865059623017</v>
      </c>
      <c r="E746" s="14">
        <v>0</v>
      </c>
      <c r="F746" s="15">
        <v>124.02000000000002</v>
      </c>
    </row>
    <row r="747" spans="1:6" ht="15" customHeight="1" x14ac:dyDescent="0.2">
      <c r="A747" s="8" t="s">
        <v>623</v>
      </c>
      <c r="B747" s="13">
        <v>58</v>
      </c>
      <c r="C747" s="14">
        <v>2.3728888860000006</v>
      </c>
      <c r="D747" s="14">
        <v>0.54330555509999989</v>
      </c>
      <c r="E747" s="14">
        <v>0</v>
      </c>
      <c r="F747" s="15">
        <v>59.769999999999996</v>
      </c>
    </row>
    <row r="748" spans="1:6" ht="15" customHeight="1" x14ac:dyDescent="0.2">
      <c r="A748" s="8" t="s">
        <v>486</v>
      </c>
      <c r="B748" s="13">
        <v>235</v>
      </c>
      <c r="C748" s="14">
        <v>21.831111108000012</v>
      </c>
      <c r="D748" s="14">
        <v>3.5863424800366119</v>
      </c>
      <c r="E748" s="14">
        <v>0</v>
      </c>
      <c r="F748" s="15">
        <v>416.60499999999979</v>
      </c>
    </row>
    <row r="749" spans="1:6" ht="15" customHeight="1" x14ac:dyDescent="0.2">
      <c r="A749" s="8" t="s">
        <v>624</v>
      </c>
      <c r="B749" s="13">
        <v>173</v>
      </c>
      <c r="C749" s="14">
        <v>48.592666664999996</v>
      </c>
      <c r="D749" s="14">
        <v>0.83025000022222228</v>
      </c>
      <c r="E749" s="14">
        <v>0</v>
      </c>
      <c r="F749" s="15">
        <v>1037.8349999999994</v>
      </c>
    </row>
    <row r="750" spans="1:6" ht="15" customHeight="1" x14ac:dyDescent="0.2">
      <c r="A750" s="8" t="s">
        <v>625</v>
      </c>
      <c r="B750" s="13">
        <v>219</v>
      </c>
      <c r="C750" s="14">
        <v>56.16622222200003</v>
      </c>
      <c r="D750" s="14">
        <v>0.77850047635714326</v>
      </c>
      <c r="E750" s="14">
        <v>0</v>
      </c>
      <c r="F750" s="15">
        <v>1145.0049999999985</v>
      </c>
    </row>
    <row r="751" spans="1:6" ht="15" customHeight="1" x14ac:dyDescent="0.2">
      <c r="A751" s="8" t="s">
        <v>711</v>
      </c>
      <c r="B751" s="13">
        <v>102</v>
      </c>
      <c r="C751" s="14">
        <v>6.2231111020000061</v>
      </c>
      <c r="D751" s="14">
        <v>0.74419563353015872</v>
      </c>
      <c r="E751" s="14">
        <v>0</v>
      </c>
      <c r="F751" s="15">
        <v>125.58500000000006</v>
      </c>
    </row>
    <row r="752" spans="1:6" ht="15" customHeight="1" x14ac:dyDescent="0.2">
      <c r="A752" s="8" t="s">
        <v>626</v>
      </c>
      <c r="B752" s="10">
        <v>15</v>
      </c>
      <c r="C752" s="11">
        <v>6.7555555999999989E-2</v>
      </c>
      <c r="D752" s="11">
        <v>0</v>
      </c>
      <c r="E752" s="11">
        <v>0</v>
      </c>
      <c r="F752" s="12">
        <v>1.7699999999999998</v>
      </c>
    </row>
    <row r="753" spans="1:6" ht="15" customHeight="1" x14ac:dyDescent="0.2">
      <c r="A753" s="8" t="s">
        <v>704</v>
      </c>
      <c r="B753" s="13">
        <v>9</v>
      </c>
      <c r="C753" s="14">
        <v>3.3777779000000001E-2</v>
      </c>
      <c r="D753" s="14">
        <v>0</v>
      </c>
      <c r="E753" s="14">
        <v>0</v>
      </c>
      <c r="F753" s="15">
        <v>0.35</v>
      </c>
    </row>
    <row r="754" spans="1:6" ht="15" customHeight="1" x14ac:dyDescent="0.2">
      <c r="A754" s="8" t="s">
        <v>627</v>
      </c>
      <c r="B754" s="13">
        <v>6</v>
      </c>
      <c r="C754" s="14">
        <v>3.3777776999999995E-2</v>
      </c>
      <c r="D754" s="14">
        <v>0</v>
      </c>
      <c r="E754" s="14">
        <v>0</v>
      </c>
      <c r="F754" s="15">
        <v>1.42</v>
      </c>
    </row>
    <row r="755" spans="1:6" ht="15" customHeight="1" x14ac:dyDescent="0.2">
      <c r="A755" s="8" t="s">
        <v>20</v>
      </c>
      <c r="B755" s="10">
        <v>43</v>
      </c>
      <c r="C755" s="11">
        <v>1.1615555490000002</v>
      </c>
      <c r="D755" s="11">
        <v>3.0916666833333328E-2</v>
      </c>
      <c r="E755" s="11">
        <v>0</v>
      </c>
      <c r="F755" s="12">
        <v>21.459999999999994</v>
      </c>
    </row>
    <row r="756" spans="1:6" ht="15" customHeight="1" x14ac:dyDescent="0.2">
      <c r="A756" s="8" t="s">
        <v>705</v>
      </c>
      <c r="B756" s="13">
        <v>1</v>
      </c>
      <c r="C756" s="14">
        <v>4.44444E-4</v>
      </c>
      <c r="D756" s="14">
        <v>0</v>
      </c>
      <c r="E756" s="14">
        <v>0</v>
      </c>
      <c r="F756" s="15">
        <v>0</v>
      </c>
    </row>
    <row r="757" spans="1:6" ht="15" customHeight="1" x14ac:dyDescent="0.2">
      <c r="A757" s="8" t="s">
        <v>628</v>
      </c>
      <c r="B757" s="13">
        <v>3</v>
      </c>
      <c r="C757" s="14">
        <v>4.0888887999999998E-2</v>
      </c>
      <c r="D757" s="14">
        <v>1.9999999999999997E-2</v>
      </c>
      <c r="E757" s="14">
        <v>0</v>
      </c>
      <c r="F757" s="15">
        <v>0.52</v>
      </c>
    </row>
    <row r="758" spans="1:6" ht="15" customHeight="1" x14ac:dyDescent="0.2">
      <c r="A758" s="8" t="s">
        <v>629</v>
      </c>
      <c r="B758" s="13">
        <v>13</v>
      </c>
      <c r="C758" s="14">
        <v>1.0868888880000001</v>
      </c>
      <c r="D758" s="14">
        <v>9.5833333333333343E-3</v>
      </c>
      <c r="E758" s="14">
        <v>0</v>
      </c>
      <c r="F758" s="15">
        <v>20.270000000000007</v>
      </c>
    </row>
    <row r="759" spans="1:6" ht="15" customHeight="1" x14ac:dyDescent="0.2">
      <c r="A759" s="8" t="s">
        <v>630</v>
      </c>
      <c r="B759" s="13">
        <v>22</v>
      </c>
      <c r="C759" s="14">
        <v>2.4444441000000001E-2</v>
      </c>
      <c r="D759" s="14">
        <v>1.3333334999999999E-3</v>
      </c>
      <c r="E759" s="14">
        <v>0</v>
      </c>
      <c r="F759" s="15">
        <v>0.48000000000000004</v>
      </c>
    </row>
    <row r="760" spans="1:6" ht="15" customHeight="1" x14ac:dyDescent="0.2">
      <c r="A760" s="8" t="s">
        <v>99</v>
      </c>
      <c r="B760" s="13">
        <v>4</v>
      </c>
      <c r="C760" s="14">
        <v>8.8888879999999993E-3</v>
      </c>
      <c r="D760" s="14">
        <v>0</v>
      </c>
      <c r="E760" s="14">
        <v>0</v>
      </c>
      <c r="F760" s="15">
        <v>0.18999999999999997</v>
      </c>
    </row>
    <row r="761" spans="1:6" ht="15" customHeight="1" x14ac:dyDescent="0.2">
      <c r="A761" s="8" t="s">
        <v>631</v>
      </c>
      <c r="B761" s="10">
        <v>102</v>
      </c>
      <c r="C761" s="11">
        <v>1.516222216000001</v>
      </c>
      <c r="D761" s="11">
        <v>9.2555556366666639E-2</v>
      </c>
      <c r="E761" s="11">
        <v>0</v>
      </c>
      <c r="F761" s="12">
        <v>33.184999999999995</v>
      </c>
    </row>
    <row r="762" spans="1:6" ht="15" customHeight="1" x14ac:dyDescent="0.2">
      <c r="A762" s="8" t="s">
        <v>632</v>
      </c>
      <c r="B762" s="13">
        <v>47</v>
      </c>
      <c r="C762" s="14">
        <v>0.36355555499999992</v>
      </c>
      <c r="D762" s="14">
        <v>9.2555556366666653E-2</v>
      </c>
      <c r="E762" s="14">
        <v>0</v>
      </c>
      <c r="F762" s="15">
        <v>8.7800000000000011</v>
      </c>
    </row>
    <row r="763" spans="1:6" ht="15" customHeight="1" x14ac:dyDescent="0.2">
      <c r="A763" s="8" t="s">
        <v>633</v>
      </c>
      <c r="B763" s="13">
        <v>4</v>
      </c>
      <c r="C763" s="14">
        <v>6.6666659999999999E-3</v>
      </c>
      <c r="D763" s="14">
        <v>0</v>
      </c>
      <c r="E763" s="14">
        <v>0</v>
      </c>
      <c r="F763" s="15">
        <v>0.06</v>
      </c>
    </row>
    <row r="764" spans="1:6" ht="15" customHeight="1" x14ac:dyDescent="0.2">
      <c r="A764" s="8" t="s">
        <v>634</v>
      </c>
      <c r="B764" s="13">
        <v>3</v>
      </c>
      <c r="C764" s="14">
        <v>0.123555556</v>
      </c>
      <c r="D764" s="14">
        <v>0</v>
      </c>
      <c r="E764" s="14">
        <v>0</v>
      </c>
      <c r="F764" s="15">
        <v>2.7600000000000002</v>
      </c>
    </row>
    <row r="765" spans="1:6" ht="15" customHeight="1" x14ac:dyDescent="0.2">
      <c r="A765" s="8" t="s">
        <v>635</v>
      </c>
      <c r="B765" s="13">
        <v>48</v>
      </c>
      <c r="C765" s="14">
        <v>1.0224444390000003</v>
      </c>
      <c r="D765" s="14">
        <v>0</v>
      </c>
      <c r="E765" s="14">
        <v>0</v>
      </c>
      <c r="F765" s="15">
        <v>21.584999999999997</v>
      </c>
    </row>
    <row r="766" spans="1:6" ht="15" customHeight="1" x14ac:dyDescent="0.2">
      <c r="A766" s="8" t="s">
        <v>712</v>
      </c>
      <c r="B766" s="10">
        <v>100</v>
      </c>
      <c r="C766" s="11">
        <v>1.3446666620000003</v>
      </c>
      <c r="D766" s="11">
        <v>0.38804444345000005</v>
      </c>
      <c r="E766" s="11">
        <v>0</v>
      </c>
      <c r="F766" s="12">
        <v>28.594999999999999</v>
      </c>
    </row>
    <row r="767" spans="1:6" ht="15" customHeight="1" x14ac:dyDescent="0.2">
      <c r="A767" s="8" t="s">
        <v>713</v>
      </c>
      <c r="B767" s="13">
        <v>41</v>
      </c>
      <c r="C767" s="14">
        <v>0.41466666300000016</v>
      </c>
      <c r="D767" s="14">
        <v>9.715555540000001E-2</v>
      </c>
      <c r="E767" s="14">
        <v>0</v>
      </c>
      <c r="F767" s="15">
        <v>17.239999999999998</v>
      </c>
    </row>
    <row r="768" spans="1:6" ht="15" customHeight="1" x14ac:dyDescent="0.2">
      <c r="A768" s="8" t="s">
        <v>714</v>
      </c>
      <c r="B768" s="13">
        <v>32</v>
      </c>
      <c r="C768" s="14">
        <v>0.6</v>
      </c>
      <c r="D768" s="14">
        <v>0.19399999986666672</v>
      </c>
      <c r="E768" s="14">
        <v>0</v>
      </c>
      <c r="F768" s="15">
        <v>7.91</v>
      </c>
    </row>
    <row r="769" spans="1:1020 1026:2046 2052:3072 3078:4092 4098:5118 5124:6144 6150:7164 7170:8190 8196:9216 9222:10236 10242:11262 11268:12288 12294:13308 13314:14334 14340:15360 15366:16380" ht="15" customHeight="1" x14ac:dyDescent="0.2">
      <c r="A769" s="8" t="s">
        <v>715</v>
      </c>
      <c r="B769" s="13">
        <v>2</v>
      </c>
      <c r="C769" s="14">
        <v>4.8888890000000004E-3</v>
      </c>
      <c r="D769" s="14">
        <v>0</v>
      </c>
      <c r="E769" s="14">
        <v>0</v>
      </c>
      <c r="F769" s="15">
        <v>7.0000000000000007E-2</v>
      </c>
    </row>
    <row r="770" spans="1:1020 1026:2046 2052:3072 3078:4092 4098:5118 5124:6144 6150:7164 7170:8190 8196:9216 9222:10236 10242:11262 11268:12288 12294:13308 13314:14334 14340:15360 15366:16380" ht="15" customHeight="1" x14ac:dyDescent="0.2">
      <c r="A770" s="8" t="s">
        <v>716</v>
      </c>
      <c r="B770" s="13">
        <v>2</v>
      </c>
      <c r="C770" s="14">
        <v>9.7777780000000009E-3</v>
      </c>
      <c r="D770" s="14">
        <v>0</v>
      </c>
      <c r="E770" s="14">
        <v>0</v>
      </c>
      <c r="F770" s="15">
        <v>0.17500000000000002</v>
      </c>
    </row>
    <row r="771" spans="1:1020 1026:2046 2052:3072 3078:4092 4098:5118 5124:6144 6150:7164 7170:8190 8196:9216 9222:10236 10242:11262 11268:12288 12294:13308 13314:14334 14340:15360 15366:16380" ht="15" customHeight="1" x14ac:dyDescent="0.2">
      <c r="A771" s="9" t="s">
        <v>717</v>
      </c>
      <c r="B771" s="16">
        <v>23</v>
      </c>
      <c r="C771" s="17">
        <v>0.31533333200000002</v>
      </c>
      <c r="D771" s="17">
        <v>9.6888888183333341E-2</v>
      </c>
      <c r="E771" s="17">
        <v>0</v>
      </c>
      <c r="F771" s="18">
        <v>3.2</v>
      </c>
    </row>
    <row r="772" spans="1:1020 1026:2046 2052:3072 3078:4092 4098:5118 5124:6144 6150:7164 7170:8190 8196:9216 9222:10236 10242:11262 11268:12288 12294:13308 13314:14334 14340:15360 15366:16380" s="19" customFormat="1" ht="18" customHeight="1" x14ac:dyDescent="0.25">
      <c r="A772" s="19" t="s">
        <v>725</v>
      </c>
      <c r="F772" s="4"/>
      <c r="L772" s="4"/>
      <c r="R772" s="4"/>
      <c r="X772" s="4"/>
      <c r="AD772" s="4"/>
      <c r="AJ772" s="4"/>
      <c r="AP772" s="4"/>
      <c r="AV772" s="4"/>
      <c r="BB772" s="4"/>
      <c r="BH772" s="4"/>
      <c r="BN772" s="4"/>
      <c r="BT772" s="4"/>
      <c r="BZ772" s="4"/>
      <c r="CF772" s="4"/>
      <c r="CL772" s="4"/>
      <c r="CR772" s="4"/>
      <c r="CX772" s="4"/>
      <c r="DD772" s="4"/>
      <c r="DJ772" s="4"/>
      <c r="DP772" s="4"/>
      <c r="DV772" s="4"/>
      <c r="EB772" s="4"/>
      <c r="EH772" s="4"/>
      <c r="EN772" s="4"/>
      <c r="ET772" s="4"/>
      <c r="EZ772" s="4"/>
      <c r="FF772" s="4"/>
      <c r="FL772" s="4"/>
      <c r="FR772" s="4"/>
      <c r="FX772" s="4"/>
      <c r="GD772" s="4"/>
      <c r="GJ772" s="4"/>
      <c r="GP772" s="4"/>
      <c r="GV772" s="4"/>
      <c r="HB772" s="4"/>
      <c r="HH772" s="4"/>
      <c r="HN772" s="4"/>
      <c r="HT772" s="4"/>
      <c r="HZ772" s="4"/>
      <c r="IF772" s="4"/>
      <c r="IL772" s="4"/>
      <c r="IR772" s="4"/>
      <c r="IX772" s="4"/>
      <c r="JD772" s="4"/>
      <c r="JJ772" s="4"/>
      <c r="JP772" s="4"/>
      <c r="JV772" s="4"/>
      <c r="KB772" s="4"/>
      <c r="KH772" s="4"/>
      <c r="KN772" s="4"/>
      <c r="KT772" s="4"/>
      <c r="KZ772" s="4"/>
      <c r="LF772" s="4"/>
      <c r="LL772" s="4"/>
      <c r="LR772" s="4"/>
      <c r="LX772" s="4"/>
      <c r="MD772" s="4"/>
      <c r="MJ772" s="4"/>
      <c r="MP772" s="4"/>
      <c r="MV772" s="4"/>
      <c r="NB772" s="4"/>
      <c r="NH772" s="4"/>
      <c r="NN772" s="4"/>
      <c r="NT772" s="4"/>
      <c r="NZ772" s="4"/>
      <c r="OF772" s="4"/>
      <c r="OL772" s="4"/>
      <c r="OR772" s="4"/>
      <c r="OX772" s="4"/>
      <c r="PD772" s="4"/>
      <c r="PJ772" s="4"/>
      <c r="PP772" s="4"/>
      <c r="PV772" s="4"/>
      <c r="QB772" s="4"/>
      <c r="QH772" s="4"/>
      <c r="QN772" s="4"/>
      <c r="QT772" s="4"/>
      <c r="QZ772" s="4"/>
      <c r="RF772" s="4"/>
      <c r="RL772" s="4"/>
      <c r="RR772" s="4"/>
      <c r="RX772" s="4"/>
      <c r="SD772" s="4"/>
      <c r="SJ772" s="4"/>
      <c r="SP772" s="4"/>
      <c r="SV772" s="4"/>
      <c r="TB772" s="4"/>
      <c r="TH772" s="4"/>
      <c r="TN772" s="4"/>
      <c r="TT772" s="4"/>
      <c r="TZ772" s="4"/>
      <c r="UF772" s="4"/>
      <c r="UL772" s="4"/>
      <c r="UR772" s="4"/>
      <c r="UX772" s="4"/>
      <c r="VD772" s="4"/>
      <c r="VJ772" s="4"/>
      <c r="VP772" s="4"/>
      <c r="VV772" s="4"/>
      <c r="WB772" s="4"/>
      <c r="WH772" s="4"/>
      <c r="WN772" s="4"/>
      <c r="WT772" s="4"/>
      <c r="WZ772" s="4"/>
      <c r="XF772" s="4"/>
      <c r="XL772" s="4"/>
      <c r="XR772" s="4"/>
      <c r="XX772" s="4"/>
      <c r="YD772" s="4"/>
      <c r="YJ772" s="4"/>
      <c r="YP772" s="4"/>
      <c r="YV772" s="4"/>
      <c r="ZB772" s="4"/>
      <c r="ZH772" s="4"/>
      <c r="ZN772" s="4"/>
      <c r="ZT772" s="4"/>
      <c r="ZZ772" s="4"/>
      <c r="AAF772" s="4"/>
      <c r="AAL772" s="4"/>
      <c r="AAR772" s="4"/>
      <c r="AAX772" s="4"/>
      <c r="ABD772" s="4"/>
      <c r="ABJ772" s="4"/>
      <c r="ABP772" s="4"/>
      <c r="ABV772" s="4"/>
      <c r="ACB772" s="4"/>
      <c r="ACH772" s="4"/>
      <c r="ACN772" s="4"/>
      <c r="ACT772" s="4"/>
      <c r="ACZ772" s="4"/>
      <c r="ADF772" s="4"/>
      <c r="ADL772" s="4"/>
      <c r="ADR772" s="4"/>
      <c r="ADX772" s="4"/>
      <c r="AED772" s="4"/>
      <c r="AEJ772" s="4"/>
      <c r="AEP772" s="4"/>
      <c r="AEV772" s="4"/>
      <c r="AFB772" s="4"/>
      <c r="AFH772" s="4"/>
      <c r="AFN772" s="4"/>
      <c r="AFT772" s="4"/>
      <c r="AFZ772" s="4"/>
      <c r="AGF772" s="4"/>
      <c r="AGL772" s="4"/>
      <c r="AGR772" s="4"/>
      <c r="AGX772" s="4"/>
      <c r="AHD772" s="4"/>
      <c r="AHJ772" s="4"/>
      <c r="AHP772" s="4"/>
      <c r="AHV772" s="4"/>
      <c r="AIB772" s="4"/>
      <c r="AIH772" s="4"/>
      <c r="AIN772" s="4"/>
      <c r="AIT772" s="4"/>
      <c r="AIZ772" s="4"/>
      <c r="AJF772" s="4"/>
      <c r="AJL772" s="4"/>
      <c r="AJR772" s="4"/>
      <c r="AJX772" s="4"/>
      <c r="AKD772" s="4"/>
      <c r="AKJ772" s="4"/>
      <c r="AKP772" s="4"/>
      <c r="AKV772" s="4"/>
      <c r="ALB772" s="4"/>
      <c r="ALH772" s="4"/>
      <c r="ALN772" s="4"/>
      <c r="ALT772" s="4"/>
      <c r="ALZ772" s="4"/>
      <c r="AMF772" s="4"/>
      <c r="AML772" s="4"/>
      <c r="AMR772" s="4"/>
      <c r="AMX772" s="4"/>
      <c r="AND772" s="4"/>
      <c r="ANJ772" s="4"/>
      <c r="ANP772" s="4"/>
      <c r="ANV772" s="4"/>
      <c r="AOB772" s="4"/>
      <c r="AOH772" s="4"/>
      <c r="AON772" s="4"/>
      <c r="AOT772" s="4"/>
      <c r="AOZ772" s="4"/>
      <c r="APF772" s="4"/>
      <c r="APL772" s="4"/>
      <c r="APR772" s="4"/>
      <c r="APX772" s="4"/>
      <c r="AQD772" s="4"/>
      <c r="AQJ772" s="4"/>
      <c r="AQP772" s="4"/>
      <c r="AQV772" s="4"/>
      <c r="ARB772" s="4"/>
      <c r="ARH772" s="4"/>
      <c r="ARN772" s="4"/>
      <c r="ART772" s="4"/>
      <c r="ARZ772" s="4"/>
      <c r="ASF772" s="4"/>
      <c r="ASL772" s="4"/>
      <c r="ASR772" s="4"/>
      <c r="ASX772" s="4"/>
      <c r="ATD772" s="4"/>
      <c r="ATJ772" s="4"/>
      <c r="ATP772" s="4"/>
      <c r="ATV772" s="4"/>
      <c r="AUB772" s="4"/>
      <c r="AUH772" s="4"/>
      <c r="AUN772" s="4"/>
      <c r="AUT772" s="4"/>
      <c r="AUZ772" s="4"/>
      <c r="AVF772" s="4"/>
      <c r="AVL772" s="4"/>
      <c r="AVR772" s="4"/>
      <c r="AVX772" s="4"/>
      <c r="AWD772" s="4"/>
      <c r="AWJ772" s="4"/>
      <c r="AWP772" s="4"/>
      <c r="AWV772" s="4"/>
      <c r="AXB772" s="4"/>
      <c r="AXH772" s="4"/>
      <c r="AXN772" s="4"/>
      <c r="AXT772" s="4"/>
      <c r="AXZ772" s="4"/>
      <c r="AYF772" s="4"/>
      <c r="AYL772" s="4"/>
      <c r="AYR772" s="4"/>
      <c r="AYX772" s="4"/>
      <c r="AZD772" s="4"/>
      <c r="AZJ772" s="4"/>
      <c r="AZP772" s="4"/>
      <c r="AZV772" s="4"/>
      <c r="BAB772" s="4"/>
      <c r="BAH772" s="4"/>
      <c r="BAN772" s="4"/>
      <c r="BAT772" s="4"/>
      <c r="BAZ772" s="4"/>
      <c r="BBF772" s="4"/>
      <c r="BBL772" s="4"/>
      <c r="BBR772" s="4"/>
      <c r="BBX772" s="4"/>
      <c r="BCD772" s="4"/>
      <c r="BCJ772" s="4"/>
      <c r="BCP772" s="4"/>
      <c r="BCV772" s="4"/>
      <c r="BDB772" s="4"/>
      <c r="BDH772" s="4"/>
      <c r="BDN772" s="4"/>
      <c r="BDT772" s="4"/>
      <c r="BDZ772" s="4"/>
      <c r="BEF772" s="4"/>
      <c r="BEL772" s="4"/>
      <c r="BER772" s="4"/>
      <c r="BEX772" s="4"/>
      <c r="BFD772" s="4"/>
      <c r="BFJ772" s="4"/>
      <c r="BFP772" s="4"/>
      <c r="BFV772" s="4"/>
      <c r="BGB772" s="4"/>
      <c r="BGH772" s="4"/>
      <c r="BGN772" s="4"/>
      <c r="BGT772" s="4"/>
      <c r="BGZ772" s="4"/>
      <c r="BHF772" s="4"/>
      <c r="BHL772" s="4"/>
      <c r="BHR772" s="4"/>
      <c r="BHX772" s="4"/>
      <c r="BID772" s="4"/>
      <c r="BIJ772" s="4"/>
      <c r="BIP772" s="4"/>
      <c r="BIV772" s="4"/>
      <c r="BJB772" s="4"/>
      <c r="BJH772" s="4"/>
      <c r="BJN772" s="4"/>
      <c r="BJT772" s="4"/>
      <c r="BJZ772" s="4"/>
      <c r="BKF772" s="4"/>
      <c r="BKL772" s="4"/>
      <c r="BKR772" s="4"/>
      <c r="BKX772" s="4"/>
      <c r="BLD772" s="4"/>
      <c r="BLJ772" s="4"/>
      <c r="BLP772" s="4"/>
      <c r="BLV772" s="4"/>
      <c r="BMB772" s="4"/>
      <c r="BMH772" s="4"/>
      <c r="BMN772" s="4"/>
      <c r="BMT772" s="4"/>
      <c r="BMZ772" s="4"/>
      <c r="BNF772" s="4"/>
      <c r="BNL772" s="4"/>
      <c r="BNR772" s="4"/>
      <c r="BNX772" s="4"/>
      <c r="BOD772" s="4"/>
      <c r="BOJ772" s="4"/>
      <c r="BOP772" s="4"/>
      <c r="BOV772" s="4"/>
      <c r="BPB772" s="4"/>
      <c r="BPH772" s="4"/>
      <c r="BPN772" s="4"/>
      <c r="BPT772" s="4"/>
      <c r="BPZ772" s="4"/>
      <c r="BQF772" s="4"/>
      <c r="BQL772" s="4"/>
      <c r="BQR772" s="4"/>
      <c r="BQX772" s="4"/>
      <c r="BRD772" s="4"/>
      <c r="BRJ772" s="4"/>
      <c r="BRP772" s="4"/>
      <c r="BRV772" s="4"/>
      <c r="BSB772" s="4"/>
      <c r="BSH772" s="4"/>
      <c r="BSN772" s="4"/>
      <c r="BST772" s="4"/>
      <c r="BSZ772" s="4"/>
      <c r="BTF772" s="4"/>
      <c r="BTL772" s="4"/>
      <c r="BTR772" s="4"/>
      <c r="BTX772" s="4"/>
      <c r="BUD772" s="4"/>
      <c r="BUJ772" s="4"/>
      <c r="BUP772" s="4"/>
      <c r="BUV772" s="4"/>
      <c r="BVB772" s="4"/>
      <c r="BVH772" s="4"/>
      <c r="BVN772" s="4"/>
      <c r="BVT772" s="4"/>
      <c r="BVZ772" s="4"/>
      <c r="BWF772" s="4"/>
      <c r="BWL772" s="4"/>
      <c r="BWR772" s="4"/>
      <c r="BWX772" s="4"/>
      <c r="BXD772" s="4"/>
      <c r="BXJ772" s="4"/>
      <c r="BXP772" s="4"/>
      <c r="BXV772" s="4"/>
      <c r="BYB772" s="4"/>
      <c r="BYH772" s="4"/>
      <c r="BYN772" s="4"/>
      <c r="BYT772" s="4"/>
      <c r="BYZ772" s="4"/>
      <c r="BZF772" s="4"/>
      <c r="BZL772" s="4"/>
      <c r="BZR772" s="4"/>
      <c r="BZX772" s="4"/>
      <c r="CAD772" s="4"/>
      <c r="CAJ772" s="4"/>
      <c r="CAP772" s="4"/>
      <c r="CAV772" s="4"/>
      <c r="CBB772" s="4"/>
      <c r="CBH772" s="4"/>
      <c r="CBN772" s="4"/>
      <c r="CBT772" s="4"/>
      <c r="CBZ772" s="4"/>
      <c r="CCF772" s="4"/>
      <c r="CCL772" s="4"/>
      <c r="CCR772" s="4"/>
      <c r="CCX772" s="4"/>
      <c r="CDD772" s="4"/>
      <c r="CDJ772" s="4"/>
      <c r="CDP772" s="4"/>
      <c r="CDV772" s="4"/>
      <c r="CEB772" s="4"/>
      <c r="CEH772" s="4"/>
      <c r="CEN772" s="4"/>
      <c r="CET772" s="4"/>
      <c r="CEZ772" s="4"/>
      <c r="CFF772" s="4"/>
      <c r="CFL772" s="4"/>
      <c r="CFR772" s="4"/>
      <c r="CFX772" s="4"/>
      <c r="CGD772" s="4"/>
      <c r="CGJ772" s="4"/>
      <c r="CGP772" s="4"/>
      <c r="CGV772" s="4"/>
      <c r="CHB772" s="4"/>
      <c r="CHH772" s="4"/>
      <c r="CHN772" s="4"/>
      <c r="CHT772" s="4"/>
      <c r="CHZ772" s="4"/>
      <c r="CIF772" s="4"/>
      <c r="CIL772" s="4"/>
      <c r="CIR772" s="4"/>
      <c r="CIX772" s="4"/>
      <c r="CJD772" s="4"/>
      <c r="CJJ772" s="4"/>
      <c r="CJP772" s="4"/>
      <c r="CJV772" s="4"/>
      <c r="CKB772" s="4"/>
      <c r="CKH772" s="4"/>
      <c r="CKN772" s="4"/>
      <c r="CKT772" s="4"/>
      <c r="CKZ772" s="4"/>
      <c r="CLF772" s="4"/>
      <c r="CLL772" s="4"/>
      <c r="CLR772" s="4"/>
      <c r="CLX772" s="4"/>
      <c r="CMD772" s="4"/>
      <c r="CMJ772" s="4"/>
      <c r="CMP772" s="4"/>
      <c r="CMV772" s="4"/>
      <c r="CNB772" s="4"/>
      <c r="CNH772" s="4"/>
      <c r="CNN772" s="4"/>
      <c r="CNT772" s="4"/>
      <c r="CNZ772" s="4"/>
      <c r="COF772" s="4"/>
      <c r="COL772" s="4"/>
      <c r="COR772" s="4"/>
      <c r="COX772" s="4"/>
      <c r="CPD772" s="4"/>
      <c r="CPJ772" s="4"/>
      <c r="CPP772" s="4"/>
      <c r="CPV772" s="4"/>
      <c r="CQB772" s="4"/>
      <c r="CQH772" s="4"/>
      <c r="CQN772" s="4"/>
      <c r="CQT772" s="4"/>
      <c r="CQZ772" s="4"/>
      <c r="CRF772" s="4"/>
      <c r="CRL772" s="4"/>
      <c r="CRR772" s="4"/>
      <c r="CRX772" s="4"/>
      <c r="CSD772" s="4"/>
      <c r="CSJ772" s="4"/>
      <c r="CSP772" s="4"/>
      <c r="CSV772" s="4"/>
      <c r="CTB772" s="4"/>
      <c r="CTH772" s="4"/>
      <c r="CTN772" s="4"/>
      <c r="CTT772" s="4"/>
      <c r="CTZ772" s="4"/>
      <c r="CUF772" s="4"/>
      <c r="CUL772" s="4"/>
      <c r="CUR772" s="4"/>
      <c r="CUX772" s="4"/>
      <c r="CVD772" s="4"/>
      <c r="CVJ772" s="4"/>
      <c r="CVP772" s="4"/>
      <c r="CVV772" s="4"/>
      <c r="CWB772" s="4"/>
      <c r="CWH772" s="4"/>
      <c r="CWN772" s="4"/>
      <c r="CWT772" s="4"/>
      <c r="CWZ772" s="4"/>
      <c r="CXF772" s="4"/>
      <c r="CXL772" s="4"/>
      <c r="CXR772" s="4"/>
      <c r="CXX772" s="4"/>
      <c r="CYD772" s="4"/>
      <c r="CYJ772" s="4"/>
      <c r="CYP772" s="4"/>
      <c r="CYV772" s="4"/>
      <c r="CZB772" s="4"/>
      <c r="CZH772" s="4"/>
      <c r="CZN772" s="4"/>
      <c r="CZT772" s="4"/>
      <c r="CZZ772" s="4"/>
      <c r="DAF772" s="4"/>
      <c r="DAL772" s="4"/>
      <c r="DAR772" s="4"/>
      <c r="DAX772" s="4"/>
      <c r="DBD772" s="4"/>
      <c r="DBJ772" s="4"/>
      <c r="DBP772" s="4"/>
      <c r="DBV772" s="4"/>
      <c r="DCB772" s="4"/>
      <c r="DCH772" s="4"/>
      <c r="DCN772" s="4"/>
      <c r="DCT772" s="4"/>
      <c r="DCZ772" s="4"/>
      <c r="DDF772" s="4"/>
      <c r="DDL772" s="4"/>
      <c r="DDR772" s="4"/>
      <c r="DDX772" s="4"/>
      <c r="DED772" s="4"/>
      <c r="DEJ772" s="4"/>
      <c r="DEP772" s="4"/>
      <c r="DEV772" s="4"/>
      <c r="DFB772" s="4"/>
      <c r="DFH772" s="4"/>
      <c r="DFN772" s="4"/>
      <c r="DFT772" s="4"/>
      <c r="DFZ772" s="4"/>
      <c r="DGF772" s="4"/>
      <c r="DGL772" s="4"/>
      <c r="DGR772" s="4"/>
      <c r="DGX772" s="4"/>
      <c r="DHD772" s="4"/>
      <c r="DHJ772" s="4"/>
      <c r="DHP772" s="4"/>
      <c r="DHV772" s="4"/>
      <c r="DIB772" s="4"/>
      <c r="DIH772" s="4"/>
      <c r="DIN772" s="4"/>
      <c r="DIT772" s="4"/>
      <c r="DIZ772" s="4"/>
      <c r="DJF772" s="4"/>
      <c r="DJL772" s="4"/>
      <c r="DJR772" s="4"/>
      <c r="DJX772" s="4"/>
      <c r="DKD772" s="4"/>
      <c r="DKJ772" s="4"/>
      <c r="DKP772" s="4"/>
      <c r="DKV772" s="4"/>
      <c r="DLB772" s="4"/>
      <c r="DLH772" s="4"/>
      <c r="DLN772" s="4"/>
      <c r="DLT772" s="4"/>
      <c r="DLZ772" s="4"/>
      <c r="DMF772" s="4"/>
      <c r="DML772" s="4"/>
      <c r="DMR772" s="4"/>
      <c r="DMX772" s="4"/>
      <c r="DND772" s="4"/>
      <c r="DNJ772" s="4"/>
      <c r="DNP772" s="4"/>
      <c r="DNV772" s="4"/>
      <c r="DOB772" s="4"/>
      <c r="DOH772" s="4"/>
      <c r="DON772" s="4"/>
      <c r="DOT772" s="4"/>
      <c r="DOZ772" s="4"/>
      <c r="DPF772" s="4"/>
      <c r="DPL772" s="4"/>
      <c r="DPR772" s="4"/>
      <c r="DPX772" s="4"/>
      <c r="DQD772" s="4"/>
      <c r="DQJ772" s="4"/>
      <c r="DQP772" s="4"/>
      <c r="DQV772" s="4"/>
      <c r="DRB772" s="4"/>
      <c r="DRH772" s="4"/>
      <c r="DRN772" s="4"/>
      <c r="DRT772" s="4"/>
      <c r="DRZ772" s="4"/>
      <c r="DSF772" s="4"/>
      <c r="DSL772" s="4"/>
      <c r="DSR772" s="4"/>
      <c r="DSX772" s="4"/>
      <c r="DTD772" s="4"/>
      <c r="DTJ772" s="4"/>
      <c r="DTP772" s="4"/>
      <c r="DTV772" s="4"/>
      <c r="DUB772" s="4"/>
      <c r="DUH772" s="4"/>
      <c r="DUN772" s="4"/>
      <c r="DUT772" s="4"/>
      <c r="DUZ772" s="4"/>
      <c r="DVF772" s="4"/>
      <c r="DVL772" s="4"/>
      <c r="DVR772" s="4"/>
      <c r="DVX772" s="4"/>
      <c r="DWD772" s="4"/>
      <c r="DWJ772" s="4"/>
      <c r="DWP772" s="4"/>
      <c r="DWV772" s="4"/>
      <c r="DXB772" s="4"/>
      <c r="DXH772" s="4"/>
      <c r="DXN772" s="4"/>
      <c r="DXT772" s="4"/>
      <c r="DXZ772" s="4"/>
      <c r="DYF772" s="4"/>
      <c r="DYL772" s="4"/>
      <c r="DYR772" s="4"/>
      <c r="DYX772" s="4"/>
      <c r="DZD772" s="4"/>
      <c r="DZJ772" s="4"/>
      <c r="DZP772" s="4"/>
      <c r="DZV772" s="4"/>
      <c r="EAB772" s="4"/>
      <c r="EAH772" s="4"/>
      <c r="EAN772" s="4"/>
      <c r="EAT772" s="4"/>
      <c r="EAZ772" s="4"/>
      <c r="EBF772" s="4"/>
      <c r="EBL772" s="4"/>
      <c r="EBR772" s="4"/>
      <c r="EBX772" s="4"/>
      <c r="ECD772" s="4"/>
      <c r="ECJ772" s="4"/>
      <c r="ECP772" s="4"/>
      <c r="ECV772" s="4"/>
      <c r="EDB772" s="4"/>
      <c r="EDH772" s="4"/>
      <c r="EDN772" s="4"/>
      <c r="EDT772" s="4"/>
      <c r="EDZ772" s="4"/>
      <c r="EEF772" s="4"/>
      <c r="EEL772" s="4"/>
      <c r="EER772" s="4"/>
      <c r="EEX772" s="4"/>
      <c r="EFD772" s="4"/>
      <c r="EFJ772" s="4"/>
      <c r="EFP772" s="4"/>
      <c r="EFV772" s="4"/>
      <c r="EGB772" s="4"/>
      <c r="EGH772" s="4"/>
      <c r="EGN772" s="4"/>
      <c r="EGT772" s="4"/>
      <c r="EGZ772" s="4"/>
      <c r="EHF772" s="4"/>
      <c r="EHL772" s="4"/>
      <c r="EHR772" s="4"/>
      <c r="EHX772" s="4"/>
      <c r="EID772" s="4"/>
      <c r="EIJ772" s="4"/>
      <c r="EIP772" s="4"/>
      <c r="EIV772" s="4"/>
      <c r="EJB772" s="4"/>
      <c r="EJH772" s="4"/>
      <c r="EJN772" s="4"/>
      <c r="EJT772" s="4"/>
      <c r="EJZ772" s="4"/>
      <c r="EKF772" s="4"/>
      <c r="EKL772" s="4"/>
      <c r="EKR772" s="4"/>
      <c r="EKX772" s="4"/>
      <c r="ELD772" s="4"/>
      <c r="ELJ772" s="4"/>
      <c r="ELP772" s="4"/>
      <c r="ELV772" s="4"/>
      <c r="EMB772" s="4"/>
      <c r="EMH772" s="4"/>
      <c r="EMN772" s="4"/>
      <c r="EMT772" s="4"/>
      <c r="EMZ772" s="4"/>
      <c r="ENF772" s="4"/>
      <c r="ENL772" s="4"/>
      <c r="ENR772" s="4"/>
      <c r="ENX772" s="4"/>
      <c r="EOD772" s="4"/>
      <c r="EOJ772" s="4"/>
      <c r="EOP772" s="4"/>
      <c r="EOV772" s="4"/>
      <c r="EPB772" s="4"/>
      <c r="EPH772" s="4"/>
      <c r="EPN772" s="4"/>
      <c r="EPT772" s="4"/>
      <c r="EPZ772" s="4"/>
      <c r="EQF772" s="4"/>
      <c r="EQL772" s="4"/>
      <c r="EQR772" s="4"/>
      <c r="EQX772" s="4"/>
      <c r="ERD772" s="4"/>
      <c r="ERJ772" s="4"/>
      <c r="ERP772" s="4"/>
      <c r="ERV772" s="4"/>
      <c r="ESB772" s="4"/>
      <c r="ESH772" s="4"/>
      <c r="ESN772" s="4"/>
      <c r="EST772" s="4"/>
      <c r="ESZ772" s="4"/>
      <c r="ETF772" s="4"/>
      <c r="ETL772" s="4"/>
      <c r="ETR772" s="4"/>
      <c r="ETX772" s="4"/>
      <c r="EUD772" s="4"/>
      <c r="EUJ772" s="4"/>
      <c r="EUP772" s="4"/>
      <c r="EUV772" s="4"/>
      <c r="EVB772" s="4"/>
      <c r="EVH772" s="4"/>
      <c r="EVN772" s="4"/>
      <c r="EVT772" s="4"/>
      <c r="EVZ772" s="4"/>
      <c r="EWF772" s="4"/>
      <c r="EWL772" s="4"/>
      <c r="EWR772" s="4"/>
      <c r="EWX772" s="4"/>
      <c r="EXD772" s="4"/>
      <c r="EXJ772" s="4"/>
      <c r="EXP772" s="4"/>
      <c r="EXV772" s="4"/>
      <c r="EYB772" s="4"/>
      <c r="EYH772" s="4"/>
      <c r="EYN772" s="4"/>
      <c r="EYT772" s="4"/>
      <c r="EYZ772" s="4"/>
      <c r="EZF772" s="4"/>
      <c r="EZL772" s="4"/>
      <c r="EZR772" s="4"/>
      <c r="EZX772" s="4"/>
      <c r="FAD772" s="4"/>
      <c r="FAJ772" s="4"/>
      <c r="FAP772" s="4"/>
      <c r="FAV772" s="4"/>
      <c r="FBB772" s="4"/>
      <c r="FBH772" s="4"/>
      <c r="FBN772" s="4"/>
      <c r="FBT772" s="4"/>
      <c r="FBZ772" s="4"/>
      <c r="FCF772" s="4"/>
      <c r="FCL772" s="4"/>
      <c r="FCR772" s="4"/>
      <c r="FCX772" s="4"/>
      <c r="FDD772" s="4"/>
      <c r="FDJ772" s="4"/>
      <c r="FDP772" s="4"/>
      <c r="FDV772" s="4"/>
      <c r="FEB772" s="4"/>
      <c r="FEH772" s="4"/>
      <c r="FEN772" s="4"/>
      <c r="FET772" s="4"/>
      <c r="FEZ772" s="4"/>
      <c r="FFF772" s="4"/>
      <c r="FFL772" s="4"/>
      <c r="FFR772" s="4"/>
      <c r="FFX772" s="4"/>
      <c r="FGD772" s="4"/>
      <c r="FGJ772" s="4"/>
      <c r="FGP772" s="4"/>
      <c r="FGV772" s="4"/>
      <c r="FHB772" s="4"/>
      <c r="FHH772" s="4"/>
      <c r="FHN772" s="4"/>
      <c r="FHT772" s="4"/>
      <c r="FHZ772" s="4"/>
      <c r="FIF772" s="4"/>
      <c r="FIL772" s="4"/>
      <c r="FIR772" s="4"/>
      <c r="FIX772" s="4"/>
      <c r="FJD772" s="4"/>
      <c r="FJJ772" s="4"/>
      <c r="FJP772" s="4"/>
      <c r="FJV772" s="4"/>
      <c r="FKB772" s="4"/>
      <c r="FKH772" s="4"/>
      <c r="FKN772" s="4"/>
      <c r="FKT772" s="4"/>
      <c r="FKZ772" s="4"/>
      <c r="FLF772" s="4"/>
      <c r="FLL772" s="4"/>
      <c r="FLR772" s="4"/>
      <c r="FLX772" s="4"/>
      <c r="FMD772" s="4"/>
      <c r="FMJ772" s="4"/>
      <c r="FMP772" s="4"/>
      <c r="FMV772" s="4"/>
      <c r="FNB772" s="4"/>
      <c r="FNH772" s="4"/>
      <c r="FNN772" s="4"/>
      <c r="FNT772" s="4"/>
      <c r="FNZ772" s="4"/>
      <c r="FOF772" s="4"/>
      <c r="FOL772" s="4"/>
      <c r="FOR772" s="4"/>
      <c r="FOX772" s="4"/>
      <c r="FPD772" s="4"/>
      <c r="FPJ772" s="4"/>
      <c r="FPP772" s="4"/>
      <c r="FPV772" s="4"/>
      <c r="FQB772" s="4"/>
      <c r="FQH772" s="4"/>
      <c r="FQN772" s="4"/>
      <c r="FQT772" s="4"/>
      <c r="FQZ772" s="4"/>
      <c r="FRF772" s="4"/>
      <c r="FRL772" s="4"/>
      <c r="FRR772" s="4"/>
      <c r="FRX772" s="4"/>
      <c r="FSD772" s="4"/>
      <c r="FSJ772" s="4"/>
      <c r="FSP772" s="4"/>
      <c r="FSV772" s="4"/>
      <c r="FTB772" s="4"/>
      <c r="FTH772" s="4"/>
      <c r="FTN772" s="4"/>
      <c r="FTT772" s="4"/>
      <c r="FTZ772" s="4"/>
      <c r="FUF772" s="4"/>
      <c r="FUL772" s="4"/>
      <c r="FUR772" s="4"/>
      <c r="FUX772" s="4"/>
      <c r="FVD772" s="4"/>
      <c r="FVJ772" s="4"/>
      <c r="FVP772" s="4"/>
      <c r="FVV772" s="4"/>
      <c r="FWB772" s="4"/>
      <c r="FWH772" s="4"/>
      <c r="FWN772" s="4"/>
      <c r="FWT772" s="4"/>
      <c r="FWZ772" s="4"/>
      <c r="FXF772" s="4"/>
      <c r="FXL772" s="4"/>
      <c r="FXR772" s="4"/>
      <c r="FXX772" s="4"/>
      <c r="FYD772" s="4"/>
      <c r="FYJ772" s="4"/>
      <c r="FYP772" s="4"/>
      <c r="FYV772" s="4"/>
      <c r="FZB772" s="4"/>
      <c r="FZH772" s="4"/>
      <c r="FZN772" s="4"/>
      <c r="FZT772" s="4"/>
      <c r="FZZ772" s="4"/>
      <c r="GAF772" s="4"/>
      <c r="GAL772" s="4"/>
      <c r="GAR772" s="4"/>
      <c r="GAX772" s="4"/>
      <c r="GBD772" s="4"/>
      <c r="GBJ772" s="4"/>
      <c r="GBP772" s="4"/>
      <c r="GBV772" s="4"/>
      <c r="GCB772" s="4"/>
      <c r="GCH772" s="4"/>
      <c r="GCN772" s="4"/>
      <c r="GCT772" s="4"/>
      <c r="GCZ772" s="4"/>
      <c r="GDF772" s="4"/>
      <c r="GDL772" s="4"/>
      <c r="GDR772" s="4"/>
      <c r="GDX772" s="4"/>
      <c r="GED772" s="4"/>
      <c r="GEJ772" s="4"/>
      <c r="GEP772" s="4"/>
      <c r="GEV772" s="4"/>
      <c r="GFB772" s="4"/>
      <c r="GFH772" s="4"/>
      <c r="GFN772" s="4"/>
      <c r="GFT772" s="4"/>
      <c r="GFZ772" s="4"/>
      <c r="GGF772" s="4"/>
      <c r="GGL772" s="4"/>
      <c r="GGR772" s="4"/>
      <c r="GGX772" s="4"/>
      <c r="GHD772" s="4"/>
      <c r="GHJ772" s="4"/>
      <c r="GHP772" s="4"/>
      <c r="GHV772" s="4"/>
      <c r="GIB772" s="4"/>
      <c r="GIH772" s="4"/>
      <c r="GIN772" s="4"/>
      <c r="GIT772" s="4"/>
      <c r="GIZ772" s="4"/>
      <c r="GJF772" s="4"/>
      <c r="GJL772" s="4"/>
      <c r="GJR772" s="4"/>
      <c r="GJX772" s="4"/>
      <c r="GKD772" s="4"/>
      <c r="GKJ772" s="4"/>
      <c r="GKP772" s="4"/>
      <c r="GKV772" s="4"/>
      <c r="GLB772" s="4"/>
      <c r="GLH772" s="4"/>
      <c r="GLN772" s="4"/>
      <c r="GLT772" s="4"/>
      <c r="GLZ772" s="4"/>
      <c r="GMF772" s="4"/>
      <c r="GML772" s="4"/>
      <c r="GMR772" s="4"/>
      <c r="GMX772" s="4"/>
      <c r="GND772" s="4"/>
      <c r="GNJ772" s="4"/>
      <c r="GNP772" s="4"/>
      <c r="GNV772" s="4"/>
      <c r="GOB772" s="4"/>
      <c r="GOH772" s="4"/>
      <c r="GON772" s="4"/>
      <c r="GOT772" s="4"/>
      <c r="GOZ772" s="4"/>
      <c r="GPF772" s="4"/>
      <c r="GPL772" s="4"/>
      <c r="GPR772" s="4"/>
      <c r="GPX772" s="4"/>
      <c r="GQD772" s="4"/>
      <c r="GQJ772" s="4"/>
      <c r="GQP772" s="4"/>
      <c r="GQV772" s="4"/>
      <c r="GRB772" s="4"/>
      <c r="GRH772" s="4"/>
      <c r="GRN772" s="4"/>
      <c r="GRT772" s="4"/>
      <c r="GRZ772" s="4"/>
      <c r="GSF772" s="4"/>
      <c r="GSL772" s="4"/>
      <c r="GSR772" s="4"/>
      <c r="GSX772" s="4"/>
      <c r="GTD772" s="4"/>
      <c r="GTJ772" s="4"/>
      <c r="GTP772" s="4"/>
      <c r="GTV772" s="4"/>
      <c r="GUB772" s="4"/>
      <c r="GUH772" s="4"/>
      <c r="GUN772" s="4"/>
      <c r="GUT772" s="4"/>
      <c r="GUZ772" s="4"/>
      <c r="GVF772" s="4"/>
      <c r="GVL772" s="4"/>
      <c r="GVR772" s="4"/>
      <c r="GVX772" s="4"/>
      <c r="GWD772" s="4"/>
      <c r="GWJ772" s="4"/>
      <c r="GWP772" s="4"/>
      <c r="GWV772" s="4"/>
      <c r="GXB772" s="4"/>
      <c r="GXH772" s="4"/>
      <c r="GXN772" s="4"/>
      <c r="GXT772" s="4"/>
      <c r="GXZ772" s="4"/>
      <c r="GYF772" s="4"/>
      <c r="GYL772" s="4"/>
      <c r="GYR772" s="4"/>
      <c r="GYX772" s="4"/>
      <c r="GZD772" s="4"/>
      <c r="GZJ772" s="4"/>
      <c r="GZP772" s="4"/>
      <c r="GZV772" s="4"/>
      <c r="HAB772" s="4"/>
      <c r="HAH772" s="4"/>
      <c r="HAN772" s="4"/>
      <c r="HAT772" s="4"/>
      <c r="HAZ772" s="4"/>
      <c r="HBF772" s="4"/>
      <c r="HBL772" s="4"/>
      <c r="HBR772" s="4"/>
      <c r="HBX772" s="4"/>
      <c r="HCD772" s="4"/>
      <c r="HCJ772" s="4"/>
      <c r="HCP772" s="4"/>
      <c r="HCV772" s="4"/>
      <c r="HDB772" s="4"/>
      <c r="HDH772" s="4"/>
      <c r="HDN772" s="4"/>
      <c r="HDT772" s="4"/>
      <c r="HDZ772" s="4"/>
      <c r="HEF772" s="4"/>
      <c r="HEL772" s="4"/>
      <c r="HER772" s="4"/>
      <c r="HEX772" s="4"/>
      <c r="HFD772" s="4"/>
      <c r="HFJ772" s="4"/>
      <c r="HFP772" s="4"/>
      <c r="HFV772" s="4"/>
      <c r="HGB772" s="4"/>
      <c r="HGH772" s="4"/>
      <c r="HGN772" s="4"/>
      <c r="HGT772" s="4"/>
      <c r="HGZ772" s="4"/>
      <c r="HHF772" s="4"/>
      <c r="HHL772" s="4"/>
      <c r="HHR772" s="4"/>
      <c r="HHX772" s="4"/>
      <c r="HID772" s="4"/>
      <c r="HIJ772" s="4"/>
      <c r="HIP772" s="4"/>
      <c r="HIV772" s="4"/>
      <c r="HJB772" s="4"/>
      <c r="HJH772" s="4"/>
      <c r="HJN772" s="4"/>
      <c r="HJT772" s="4"/>
      <c r="HJZ772" s="4"/>
      <c r="HKF772" s="4"/>
      <c r="HKL772" s="4"/>
      <c r="HKR772" s="4"/>
      <c r="HKX772" s="4"/>
      <c r="HLD772" s="4"/>
      <c r="HLJ772" s="4"/>
      <c r="HLP772" s="4"/>
      <c r="HLV772" s="4"/>
      <c r="HMB772" s="4"/>
      <c r="HMH772" s="4"/>
      <c r="HMN772" s="4"/>
      <c r="HMT772" s="4"/>
      <c r="HMZ772" s="4"/>
      <c r="HNF772" s="4"/>
      <c r="HNL772" s="4"/>
      <c r="HNR772" s="4"/>
      <c r="HNX772" s="4"/>
      <c r="HOD772" s="4"/>
      <c r="HOJ772" s="4"/>
      <c r="HOP772" s="4"/>
      <c r="HOV772" s="4"/>
      <c r="HPB772" s="4"/>
      <c r="HPH772" s="4"/>
      <c r="HPN772" s="4"/>
      <c r="HPT772" s="4"/>
      <c r="HPZ772" s="4"/>
      <c r="HQF772" s="4"/>
      <c r="HQL772" s="4"/>
      <c r="HQR772" s="4"/>
      <c r="HQX772" s="4"/>
      <c r="HRD772" s="4"/>
      <c r="HRJ772" s="4"/>
      <c r="HRP772" s="4"/>
      <c r="HRV772" s="4"/>
      <c r="HSB772" s="4"/>
      <c r="HSH772" s="4"/>
      <c r="HSN772" s="4"/>
      <c r="HST772" s="4"/>
      <c r="HSZ772" s="4"/>
      <c r="HTF772" s="4"/>
      <c r="HTL772" s="4"/>
      <c r="HTR772" s="4"/>
      <c r="HTX772" s="4"/>
      <c r="HUD772" s="4"/>
      <c r="HUJ772" s="4"/>
      <c r="HUP772" s="4"/>
      <c r="HUV772" s="4"/>
      <c r="HVB772" s="4"/>
      <c r="HVH772" s="4"/>
      <c r="HVN772" s="4"/>
      <c r="HVT772" s="4"/>
      <c r="HVZ772" s="4"/>
      <c r="HWF772" s="4"/>
      <c r="HWL772" s="4"/>
      <c r="HWR772" s="4"/>
      <c r="HWX772" s="4"/>
      <c r="HXD772" s="4"/>
      <c r="HXJ772" s="4"/>
      <c r="HXP772" s="4"/>
      <c r="HXV772" s="4"/>
      <c r="HYB772" s="4"/>
      <c r="HYH772" s="4"/>
      <c r="HYN772" s="4"/>
      <c r="HYT772" s="4"/>
      <c r="HYZ772" s="4"/>
      <c r="HZF772" s="4"/>
      <c r="HZL772" s="4"/>
      <c r="HZR772" s="4"/>
      <c r="HZX772" s="4"/>
      <c r="IAD772" s="4"/>
      <c r="IAJ772" s="4"/>
      <c r="IAP772" s="4"/>
      <c r="IAV772" s="4"/>
      <c r="IBB772" s="4"/>
      <c r="IBH772" s="4"/>
      <c r="IBN772" s="4"/>
      <c r="IBT772" s="4"/>
      <c r="IBZ772" s="4"/>
      <c r="ICF772" s="4"/>
      <c r="ICL772" s="4"/>
      <c r="ICR772" s="4"/>
      <c r="ICX772" s="4"/>
      <c r="IDD772" s="4"/>
      <c r="IDJ772" s="4"/>
      <c r="IDP772" s="4"/>
      <c r="IDV772" s="4"/>
      <c r="IEB772" s="4"/>
      <c r="IEH772" s="4"/>
      <c r="IEN772" s="4"/>
      <c r="IET772" s="4"/>
      <c r="IEZ772" s="4"/>
      <c r="IFF772" s="4"/>
      <c r="IFL772" s="4"/>
      <c r="IFR772" s="4"/>
      <c r="IFX772" s="4"/>
      <c r="IGD772" s="4"/>
      <c r="IGJ772" s="4"/>
      <c r="IGP772" s="4"/>
      <c r="IGV772" s="4"/>
      <c r="IHB772" s="4"/>
      <c r="IHH772" s="4"/>
      <c r="IHN772" s="4"/>
      <c r="IHT772" s="4"/>
      <c r="IHZ772" s="4"/>
      <c r="IIF772" s="4"/>
      <c r="IIL772" s="4"/>
      <c r="IIR772" s="4"/>
      <c r="IIX772" s="4"/>
      <c r="IJD772" s="4"/>
      <c r="IJJ772" s="4"/>
      <c r="IJP772" s="4"/>
      <c r="IJV772" s="4"/>
      <c r="IKB772" s="4"/>
      <c r="IKH772" s="4"/>
      <c r="IKN772" s="4"/>
      <c r="IKT772" s="4"/>
      <c r="IKZ772" s="4"/>
      <c r="ILF772" s="4"/>
      <c r="ILL772" s="4"/>
      <c r="ILR772" s="4"/>
      <c r="ILX772" s="4"/>
      <c r="IMD772" s="4"/>
      <c r="IMJ772" s="4"/>
      <c r="IMP772" s="4"/>
      <c r="IMV772" s="4"/>
      <c r="INB772" s="4"/>
      <c r="INH772" s="4"/>
      <c r="INN772" s="4"/>
      <c r="INT772" s="4"/>
      <c r="INZ772" s="4"/>
      <c r="IOF772" s="4"/>
      <c r="IOL772" s="4"/>
      <c r="IOR772" s="4"/>
      <c r="IOX772" s="4"/>
      <c r="IPD772" s="4"/>
      <c r="IPJ772" s="4"/>
      <c r="IPP772" s="4"/>
      <c r="IPV772" s="4"/>
      <c r="IQB772" s="4"/>
      <c r="IQH772" s="4"/>
      <c r="IQN772" s="4"/>
      <c r="IQT772" s="4"/>
      <c r="IQZ772" s="4"/>
      <c r="IRF772" s="4"/>
      <c r="IRL772" s="4"/>
      <c r="IRR772" s="4"/>
      <c r="IRX772" s="4"/>
      <c r="ISD772" s="4"/>
      <c r="ISJ772" s="4"/>
      <c r="ISP772" s="4"/>
      <c r="ISV772" s="4"/>
      <c r="ITB772" s="4"/>
      <c r="ITH772" s="4"/>
      <c r="ITN772" s="4"/>
      <c r="ITT772" s="4"/>
      <c r="ITZ772" s="4"/>
      <c r="IUF772" s="4"/>
      <c r="IUL772" s="4"/>
      <c r="IUR772" s="4"/>
      <c r="IUX772" s="4"/>
      <c r="IVD772" s="4"/>
      <c r="IVJ772" s="4"/>
      <c r="IVP772" s="4"/>
      <c r="IVV772" s="4"/>
      <c r="IWB772" s="4"/>
      <c r="IWH772" s="4"/>
      <c r="IWN772" s="4"/>
      <c r="IWT772" s="4"/>
      <c r="IWZ772" s="4"/>
      <c r="IXF772" s="4"/>
      <c r="IXL772" s="4"/>
      <c r="IXR772" s="4"/>
      <c r="IXX772" s="4"/>
      <c r="IYD772" s="4"/>
      <c r="IYJ772" s="4"/>
      <c r="IYP772" s="4"/>
      <c r="IYV772" s="4"/>
      <c r="IZB772" s="4"/>
      <c r="IZH772" s="4"/>
      <c r="IZN772" s="4"/>
      <c r="IZT772" s="4"/>
      <c r="IZZ772" s="4"/>
      <c r="JAF772" s="4"/>
      <c r="JAL772" s="4"/>
      <c r="JAR772" s="4"/>
      <c r="JAX772" s="4"/>
      <c r="JBD772" s="4"/>
      <c r="JBJ772" s="4"/>
      <c r="JBP772" s="4"/>
      <c r="JBV772" s="4"/>
      <c r="JCB772" s="4"/>
      <c r="JCH772" s="4"/>
      <c r="JCN772" s="4"/>
      <c r="JCT772" s="4"/>
      <c r="JCZ772" s="4"/>
      <c r="JDF772" s="4"/>
      <c r="JDL772" s="4"/>
      <c r="JDR772" s="4"/>
      <c r="JDX772" s="4"/>
      <c r="JED772" s="4"/>
      <c r="JEJ772" s="4"/>
      <c r="JEP772" s="4"/>
      <c r="JEV772" s="4"/>
      <c r="JFB772" s="4"/>
      <c r="JFH772" s="4"/>
      <c r="JFN772" s="4"/>
      <c r="JFT772" s="4"/>
      <c r="JFZ772" s="4"/>
      <c r="JGF772" s="4"/>
      <c r="JGL772" s="4"/>
      <c r="JGR772" s="4"/>
      <c r="JGX772" s="4"/>
      <c r="JHD772" s="4"/>
      <c r="JHJ772" s="4"/>
      <c r="JHP772" s="4"/>
      <c r="JHV772" s="4"/>
      <c r="JIB772" s="4"/>
      <c r="JIH772" s="4"/>
      <c r="JIN772" s="4"/>
      <c r="JIT772" s="4"/>
      <c r="JIZ772" s="4"/>
      <c r="JJF772" s="4"/>
      <c r="JJL772" s="4"/>
      <c r="JJR772" s="4"/>
      <c r="JJX772" s="4"/>
      <c r="JKD772" s="4"/>
      <c r="JKJ772" s="4"/>
      <c r="JKP772" s="4"/>
      <c r="JKV772" s="4"/>
      <c r="JLB772" s="4"/>
      <c r="JLH772" s="4"/>
      <c r="JLN772" s="4"/>
      <c r="JLT772" s="4"/>
      <c r="JLZ772" s="4"/>
      <c r="JMF772" s="4"/>
      <c r="JML772" s="4"/>
      <c r="JMR772" s="4"/>
      <c r="JMX772" s="4"/>
      <c r="JND772" s="4"/>
      <c r="JNJ772" s="4"/>
      <c r="JNP772" s="4"/>
      <c r="JNV772" s="4"/>
      <c r="JOB772" s="4"/>
      <c r="JOH772" s="4"/>
      <c r="JON772" s="4"/>
      <c r="JOT772" s="4"/>
      <c r="JOZ772" s="4"/>
      <c r="JPF772" s="4"/>
      <c r="JPL772" s="4"/>
      <c r="JPR772" s="4"/>
      <c r="JPX772" s="4"/>
      <c r="JQD772" s="4"/>
      <c r="JQJ772" s="4"/>
      <c r="JQP772" s="4"/>
      <c r="JQV772" s="4"/>
      <c r="JRB772" s="4"/>
      <c r="JRH772" s="4"/>
      <c r="JRN772" s="4"/>
      <c r="JRT772" s="4"/>
      <c r="JRZ772" s="4"/>
      <c r="JSF772" s="4"/>
      <c r="JSL772" s="4"/>
      <c r="JSR772" s="4"/>
      <c r="JSX772" s="4"/>
      <c r="JTD772" s="4"/>
      <c r="JTJ772" s="4"/>
      <c r="JTP772" s="4"/>
      <c r="JTV772" s="4"/>
      <c r="JUB772" s="4"/>
      <c r="JUH772" s="4"/>
      <c r="JUN772" s="4"/>
      <c r="JUT772" s="4"/>
      <c r="JUZ772" s="4"/>
      <c r="JVF772" s="4"/>
      <c r="JVL772" s="4"/>
      <c r="JVR772" s="4"/>
      <c r="JVX772" s="4"/>
      <c r="JWD772" s="4"/>
      <c r="JWJ772" s="4"/>
      <c r="JWP772" s="4"/>
      <c r="JWV772" s="4"/>
      <c r="JXB772" s="4"/>
      <c r="JXH772" s="4"/>
      <c r="JXN772" s="4"/>
      <c r="JXT772" s="4"/>
      <c r="JXZ772" s="4"/>
      <c r="JYF772" s="4"/>
      <c r="JYL772" s="4"/>
      <c r="JYR772" s="4"/>
      <c r="JYX772" s="4"/>
      <c r="JZD772" s="4"/>
      <c r="JZJ772" s="4"/>
      <c r="JZP772" s="4"/>
      <c r="JZV772" s="4"/>
      <c r="KAB772" s="4"/>
      <c r="KAH772" s="4"/>
      <c r="KAN772" s="4"/>
      <c r="KAT772" s="4"/>
      <c r="KAZ772" s="4"/>
      <c r="KBF772" s="4"/>
      <c r="KBL772" s="4"/>
      <c r="KBR772" s="4"/>
      <c r="KBX772" s="4"/>
      <c r="KCD772" s="4"/>
      <c r="KCJ772" s="4"/>
      <c r="KCP772" s="4"/>
      <c r="KCV772" s="4"/>
      <c r="KDB772" s="4"/>
      <c r="KDH772" s="4"/>
      <c r="KDN772" s="4"/>
      <c r="KDT772" s="4"/>
      <c r="KDZ772" s="4"/>
      <c r="KEF772" s="4"/>
      <c r="KEL772" s="4"/>
      <c r="KER772" s="4"/>
      <c r="KEX772" s="4"/>
      <c r="KFD772" s="4"/>
      <c r="KFJ772" s="4"/>
      <c r="KFP772" s="4"/>
      <c r="KFV772" s="4"/>
      <c r="KGB772" s="4"/>
      <c r="KGH772" s="4"/>
      <c r="KGN772" s="4"/>
      <c r="KGT772" s="4"/>
      <c r="KGZ772" s="4"/>
      <c r="KHF772" s="4"/>
      <c r="KHL772" s="4"/>
      <c r="KHR772" s="4"/>
      <c r="KHX772" s="4"/>
      <c r="KID772" s="4"/>
      <c r="KIJ772" s="4"/>
      <c r="KIP772" s="4"/>
      <c r="KIV772" s="4"/>
      <c r="KJB772" s="4"/>
      <c r="KJH772" s="4"/>
      <c r="KJN772" s="4"/>
      <c r="KJT772" s="4"/>
      <c r="KJZ772" s="4"/>
      <c r="KKF772" s="4"/>
      <c r="KKL772" s="4"/>
      <c r="KKR772" s="4"/>
      <c r="KKX772" s="4"/>
      <c r="KLD772" s="4"/>
      <c r="KLJ772" s="4"/>
      <c r="KLP772" s="4"/>
      <c r="KLV772" s="4"/>
      <c r="KMB772" s="4"/>
      <c r="KMH772" s="4"/>
      <c r="KMN772" s="4"/>
      <c r="KMT772" s="4"/>
      <c r="KMZ772" s="4"/>
      <c r="KNF772" s="4"/>
      <c r="KNL772" s="4"/>
      <c r="KNR772" s="4"/>
      <c r="KNX772" s="4"/>
      <c r="KOD772" s="4"/>
      <c r="KOJ772" s="4"/>
      <c r="KOP772" s="4"/>
      <c r="KOV772" s="4"/>
      <c r="KPB772" s="4"/>
      <c r="KPH772" s="4"/>
      <c r="KPN772" s="4"/>
      <c r="KPT772" s="4"/>
      <c r="KPZ772" s="4"/>
      <c r="KQF772" s="4"/>
      <c r="KQL772" s="4"/>
      <c r="KQR772" s="4"/>
      <c r="KQX772" s="4"/>
      <c r="KRD772" s="4"/>
      <c r="KRJ772" s="4"/>
      <c r="KRP772" s="4"/>
      <c r="KRV772" s="4"/>
      <c r="KSB772" s="4"/>
      <c r="KSH772" s="4"/>
      <c r="KSN772" s="4"/>
      <c r="KST772" s="4"/>
      <c r="KSZ772" s="4"/>
      <c r="KTF772" s="4"/>
      <c r="KTL772" s="4"/>
      <c r="KTR772" s="4"/>
      <c r="KTX772" s="4"/>
      <c r="KUD772" s="4"/>
      <c r="KUJ772" s="4"/>
      <c r="KUP772" s="4"/>
      <c r="KUV772" s="4"/>
      <c r="KVB772" s="4"/>
      <c r="KVH772" s="4"/>
      <c r="KVN772" s="4"/>
      <c r="KVT772" s="4"/>
      <c r="KVZ772" s="4"/>
      <c r="KWF772" s="4"/>
      <c r="KWL772" s="4"/>
      <c r="KWR772" s="4"/>
      <c r="KWX772" s="4"/>
      <c r="KXD772" s="4"/>
      <c r="KXJ772" s="4"/>
      <c r="KXP772" s="4"/>
      <c r="KXV772" s="4"/>
      <c r="KYB772" s="4"/>
      <c r="KYH772" s="4"/>
      <c r="KYN772" s="4"/>
      <c r="KYT772" s="4"/>
      <c r="KYZ772" s="4"/>
      <c r="KZF772" s="4"/>
      <c r="KZL772" s="4"/>
      <c r="KZR772" s="4"/>
      <c r="KZX772" s="4"/>
      <c r="LAD772" s="4"/>
      <c r="LAJ772" s="4"/>
      <c r="LAP772" s="4"/>
      <c r="LAV772" s="4"/>
      <c r="LBB772" s="4"/>
      <c r="LBH772" s="4"/>
      <c r="LBN772" s="4"/>
      <c r="LBT772" s="4"/>
      <c r="LBZ772" s="4"/>
      <c r="LCF772" s="4"/>
      <c r="LCL772" s="4"/>
      <c r="LCR772" s="4"/>
      <c r="LCX772" s="4"/>
      <c r="LDD772" s="4"/>
      <c r="LDJ772" s="4"/>
      <c r="LDP772" s="4"/>
      <c r="LDV772" s="4"/>
      <c r="LEB772" s="4"/>
      <c r="LEH772" s="4"/>
      <c r="LEN772" s="4"/>
      <c r="LET772" s="4"/>
      <c r="LEZ772" s="4"/>
      <c r="LFF772" s="4"/>
      <c r="LFL772" s="4"/>
      <c r="LFR772" s="4"/>
      <c r="LFX772" s="4"/>
      <c r="LGD772" s="4"/>
      <c r="LGJ772" s="4"/>
      <c r="LGP772" s="4"/>
      <c r="LGV772" s="4"/>
      <c r="LHB772" s="4"/>
      <c r="LHH772" s="4"/>
      <c r="LHN772" s="4"/>
      <c r="LHT772" s="4"/>
      <c r="LHZ772" s="4"/>
      <c r="LIF772" s="4"/>
      <c r="LIL772" s="4"/>
      <c r="LIR772" s="4"/>
      <c r="LIX772" s="4"/>
      <c r="LJD772" s="4"/>
      <c r="LJJ772" s="4"/>
      <c r="LJP772" s="4"/>
      <c r="LJV772" s="4"/>
      <c r="LKB772" s="4"/>
      <c r="LKH772" s="4"/>
      <c r="LKN772" s="4"/>
      <c r="LKT772" s="4"/>
      <c r="LKZ772" s="4"/>
      <c r="LLF772" s="4"/>
      <c r="LLL772" s="4"/>
      <c r="LLR772" s="4"/>
      <c r="LLX772" s="4"/>
      <c r="LMD772" s="4"/>
      <c r="LMJ772" s="4"/>
      <c r="LMP772" s="4"/>
      <c r="LMV772" s="4"/>
      <c r="LNB772" s="4"/>
      <c r="LNH772" s="4"/>
      <c r="LNN772" s="4"/>
      <c r="LNT772" s="4"/>
      <c r="LNZ772" s="4"/>
      <c r="LOF772" s="4"/>
      <c r="LOL772" s="4"/>
      <c r="LOR772" s="4"/>
      <c r="LOX772" s="4"/>
      <c r="LPD772" s="4"/>
      <c r="LPJ772" s="4"/>
      <c r="LPP772" s="4"/>
      <c r="LPV772" s="4"/>
      <c r="LQB772" s="4"/>
      <c r="LQH772" s="4"/>
      <c r="LQN772" s="4"/>
      <c r="LQT772" s="4"/>
      <c r="LQZ772" s="4"/>
      <c r="LRF772" s="4"/>
      <c r="LRL772" s="4"/>
      <c r="LRR772" s="4"/>
      <c r="LRX772" s="4"/>
      <c r="LSD772" s="4"/>
      <c r="LSJ772" s="4"/>
      <c r="LSP772" s="4"/>
      <c r="LSV772" s="4"/>
      <c r="LTB772" s="4"/>
      <c r="LTH772" s="4"/>
      <c r="LTN772" s="4"/>
      <c r="LTT772" s="4"/>
      <c r="LTZ772" s="4"/>
      <c r="LUF772" s="4"/>
      <c r="LUL772" s="4"/>
      <c r="LUR772" s="4"/>
      <c r="LUX772" s="4"/>
      <c r="LVD772" s="4"/>
      <c r="LVJ772" s="4"/>
      <c r="LVP772" s="4"/>
      <c r="LVV772" s="4"/>
      <c r="LWB772" s="4"/>
      <c r="LWH772" s="4"/>
      <c r="LWN772" s="4"/>
      <c r="LWT772" s="4"/>
      <c r="LWZ772" s="4"/>
      <c r="LXF772" s="4"/>
      <c r="LXL772" s="4"/>
      <c r="LXR772" s="4"/>
      <c r="LXX772" s="4"/>
      <c r="LYD772" s="4"/>
      <c r="LYJ772" s="4"/>
      <c r="LYP772" s="4"/>
      <c r="LYV772" s="4"/>
      <c r="LZB772" s="4"/>
      <c r="LZH772" s="4"/>
      <c r="LZN772" s="4"/>
      <c r="LZT772" s="4"/>
      <c r="LZZ772" s="4"/>
      <c r="MAF772" s="4"/>
      <c r="MAL772" s="4"/>
      <c r="MAR772" s="4"/>
      <c r="MAX772" s="4"/>
      <c r="MBD772" s="4"/>
      <c r="MBJ772" s="4"/>
      <c r="MBP772" s="4"/>
      <c r="MBV772" s="4"/>
      <c r="MCB772" s="4"/>
      <c r="MCH772" s="4"/>
      <c r="MCN772" s="4"/>
      <c r="MCT772" s="4"/>
      <c r="MCZ772" s="4"/>
      <c r="MDF772" s="4"/>
      <c r="MDL772" s="4"/>
      <c r="MDR772" s="4"/>
      <c r="MDX772" s="4"/>
      <c r="MED772" s="4"/>
      <c r="MEJ772" s="4"/>
      <c r="MEP772" s="4"/>
      <c r="MEV772" s="4"/>
      <c r="MFB772" s="4"/>
      <c r="MFH772" s="4"/>
      <c r="MFN772" s="4"/>
      <c r="MFT772" s="4"/>
      <c r="MFZ772" s="4"/>
      <c r="MGF772" s="4"/>
      <c r="MGL772" s="4"/>
      <c r="MGR772" s="4"/>
      <c r="MGX772" s="4"/>
      <c r="MHD772" s="4"/>
      <c r="MHJ772" s="4"/>
      <c r="MHP772" s="4"/>
      <c r="MHV772" s="4"/>
      <c r="MIB772" s="4"/>
      <c r="MIH772" s="4"/>
      <c r="MIN772" s="4"/>
      <c r="MIT772" s="4"/>
      <c r="MIZ772" s="4"/>
      <c r="MJF772" s="4"/>
      <c r="MJL772" s="4"/>
      <c r="MJR772" s="4"/>
      <c r="MJX772" s="4"/>
      <c r="MKD772" s="4"/>
      <c r="MKJ772" s="4"/>
      <c r="MKP772" s="4"/>
      <c r="MKV772" s="4"/>
      <c r="MLB772" s="4"/>
      <c r="MLH772" s="4"/>
      <c r="MLN772" s="4"/>
      <c r="MLT772" s="4"/>
      <c r="MLZ772" s="4"/>
      <c r="MMF772" s="4"/>
      <c r="MML772" s="4"/>
      <c r="MMR772" s="4"/>
      <c r="MMX772" s="4"/>
      <c r="MND772" s="4"/>
      <c r="MNJ772" s="4"/>
      <c r="MNP772" s="4"/>
      <c r="MNV772" s="4"/>
      <c r="MOB772" s="4"/>
      <c r="MOH772" s="4"/>
      <c r="MON772" s="4"/>
      <c r="MOT772" s="4"/>
      <c r="MOZ772" s="4"/>
      <c r="MPF772" s="4"/>
      <c r="MPL772" s="4"/>
      <c r="MPR772" s="4"/>
      <c r="MPX772" s="4"/>
      <c r="MQD772" s="4"/>
      <c r="MQJ772" s="4"/>
      <c r="MQP772" s="4"/>
      <c r="MQV772" s="4"/>
      <c r="MRB772" s="4"/>
      <c r="MRH772" s="4"/>
      <c r="MRN772" s="4"/>
      <c r="MRT772" s="4"/>
      <c r="MRZ772" s="4"/>
      <c r="MSF772" s="4"/>
      <c r="MSL772" s="4"/>
      <c r="MSR772" s="4"/>
      <c r="MSX772" s="4"/>
      <c r="MTD772" s="4"/>
      <c r="MTJ772" s="4"/>
      <c r="MTP772" s="4"/>
      <c r="MTV772" s="4"/>
      <c r="MUB772" s="4"/>
      <c r="MUH772" s="4"/>
      <c r="MUN772" s="4"/>
      <c r="MUT772" s="4"/>
      <c r="MUZ772" s="4"/>
      <c r="MVF772" s="4"/>
      <c r="MVL772" s="4"/>
      <c r="MVR772" s="4"/>
      <c r="MVX772" s="4"/>
      <c r="MWD772" s="4"/>
      <c r="MWJ772" s="4"/>
      <c r="MWP772" s="4"/>
      <c r="MWV772" s="4"/>
      <c r="MXB772" s="4"/>
      <c r="MXH772" s="4"/>
      <c r="MXN772" s="4"/>
      <c r="MXT772" s="4"/>
      <c r="MXZ772" s="4"/>
      <c r="MYF772" s="4"/>
      <c r="MYL772" s="4"/>
      <c r="MYR772" s="4"/>
      <c r="MYX772" s="4"/>
      <c r="MZD772" s="4"/>
      <c r="MZJ772" s="4"/>
      <c r="MZP772" s="4"/>
      <c r="MZV772" s="4"/>
      <c r="NAB772" s="4"/>
      <c r="NAH772" s="4"/>
      <c r="NAN772" s="4"/>
      <c r="NAT772" s="4"/>
      <c r="NAZ772" s="4"/>
      <c r="NBF772" s="4"/>
      <c r="NBL772" s="4"/>
      <c r="NBR772" s="4"/>
      <c r="NBX772" s="4"/>
      <c r="NCD772" s="4"/>
      <c r="NCJ772" s="4"/>
      <c r="NCP772" s="4"/>
      <c r="NCV772" s="4"/>
      <c r="NDB772" s="4"/>
      <c r="NDH772" s="4"/>
      <c r="NDN772" s="4"/>
      <c r="NDT772" s="4"/>
      <c r="NDZ772" s="4"/>
      <c r="NEF772" s="4"/>
      <c r="NEL772" s="4"/>
      <c r="NER772" s="4"/>
      <c r="NEX772" s="4"/>
      <c r="NFD772" s="4"/>
      <c r="NFJ772" s="4"/>
      <c r="NFP772" s="4"/>
      <c r="NFV772" s="4"/>
      <c r="NGB772" s="4"/>
      <c r="NGH772" s="4"/>
      <c r="NGN772" s="4"/>
      <c r="NGT772" s="4"/>
      <c r="NGZ772" s="4"/>
      <c r="NHF772" s="4"/>
      <c r="NHL772" s="4"/>
      <c r="NHR772" s="4"/>
      <c r="NHX772" s="4"/>
      <c r="NID772" s="4"/>
      <c r="NIJ772" s="4"/>
      <c r="NIP772" s="4"/>
      <c r="NIV772" s="4"/>
      <c r="NJB772" s="4"/>
      <c r="NJH772" s="4"/>
      <c r="NJN772" s="4"/>
      <c r="NJT772" s="4"/>
      <c r="NJZ772" s="4"/>
      <c r="NKF772" s="4"/>
      <c r="NKL772" s="4"/>
      <c r="NKR772" s="4"/>
      <c r="NKX772" s="4"/>
      <c r="NLD772" s="4"/>
      <c r="NLJ772" s="4"/>
      <c r="NLP772" s="4"/>
      <c r="NLV772" s="4"/>
      <c r="NMB772" s="4"/>
      <c r="NMH772" s="4"/>
      <c r="NMN772" s="4"/>
      <c r="NMT772" s="4"/>
      <c r="NMZ772" s="4"/>
      <c r="NNF772" s="4"/>
      <c r="NNL772" s="4"/>
      <c r="NNR772" s="4"/>
      <c r="NNX772" s="4"/>
      <c r="NOD772" s="4"/>
      <c r="NOJ772" s="4"/>
      <c r="NOP772" s="4"/>
      <c r="NOV772" s="4"/>
      <c r="NPB772" s="4"/>
      <c r="NPH772" s="4"/>
      <c r="NPN772" s="4"/>
      <c r="NPT772" s="4"/>
      <c r="NPZ772" s="4"/>
      <c r="NQF772" s="4"/>
      <c r="NQL772" s="4"/>
      <c r="NQR772" s="4"/>
      <c r="NQX772" s="4"/>
      <c r="NRD772" s="4"/>
      <c r="NRJ772" s="4"/>
      <c r="NRP772" s="4"/>
      <c r="NRV772" s="4"/>
      <c r="NSB772" s="4"/>
      <c r="NSH772" s="4"/>
      <c r="NSN772" s="4"/>
      <c r="NST772" s="4"/>
      <c r="NSZ772" s="4"/>
      <c r="NTF772" s="4"/>
      <c r="NTL772" s="4"/>
      <c r="NTR772" s="4"/>
      <c r="NTX772" s="4"/>
      <c r="NUD772" s="4"/>
      <c r="NUJ772" s="4"/>
      <c r="NUP772" s="4"/>
      <c r="NUV772" s="4"/>
      <c r="NVB772" s="4"/>
      <c r="NVH772" s="4"/>
      <c r="NVN772" s="4"/>
      <c r="NVT772" s="4"/>
      <c r="NVZ772" s="4"/>
      <c r="NWF772" s="4"/>
      <c r="NWL772" s="4"/>
      <c r="NWR772" s="4"/>
      <c r="NWX772" s="4"/>
      <c r="NXD772" s="4"/>
      <c r="NXJ772" s="4"/>
      <c r="NXP772" s="4"/>
      <c r="NXV772" s="4"/>
      <c r="NYB772" s="4"/>
      <c r="NYH772" s="4"/>
      <c r="NYN772" s="4"/>
      <c r="NYT772" s="4"/>
      <c r="NYZ772" s="4"/>
      <c r="NZF772" s="4"/>
      <c r="NZL772" s="4"/>
      <c r="NZR772" s="4"/>
      <c r="NZX772" s="4"/>
      <c r="OAD772" s="4"/>
      <c r="OAJ772" s="4"/>
      <c r="OAP772" s="4"/>
      <c r="OAV772" s="4"/>
      <c r="OBB772" s="4"/>
      <c r="OBH772" s="4"/>
      <c r="OBN772" s="4"/>
      <c r="OBT772" s="4"/>
      <c r="OBZ772" s="4"/>
      <c r="OCF772" s="4"/>
      <c r="OCL772" s="4"/>
      <c r="OCR772" s="4"/>
      <c r="OCX772" s="4"/>
      <c r="ODD772" s="4"/>
      <c r="ODJ772" s="4"/>
      <c r="ODP772" s="4"/>
      <c r="ODV772" s="4"/>
      <c r="OEB772" s="4"/>
      <c r="OEH772" s="4"/>
      <c r="OEN772" s="4"/>
      <c r="OET772" s="4"/>
      <c r="OEZ772" s="4"/>
      <c r="OFF772" s="4"/>
      <c r="OFL772" s="4"/>
      <c r="OFR772" s="4"/>
      <c r="OFX772" s="4"/>
      <c r="OGD772" s="4"/>
      <c r="OGJ772" s="4"/>
      <c r="OGP772" s="4"/>
      <c r="OGV772" s="4"/>
      <c r="OHB772" s="4"/>
      <c r="OHH772" s="4"/>
      <c r="OHN772" s="4"/>
      <c r="OHT772" s="4"/>
      <c r="OHZ772" s="4"/>
      <c r="OIF772" s="4"/>
      <c r="OIL772" s="4"/>
      <c r="OIR772" s="4"/>
      <c r="OIX772" s="4"/>
      <c r="OJD772" s="4"/>
      <c r="OJJ772" s="4"/>
      <c r="OJP772" s="4"/>
      <c r="OJV772" s="4"/>
      <c r="OKB772" s="4"/>
      <c r="OKH772" s="4"/>
      <c r="OKN772" s="4"/>
      <c r="OKT772" s="4"/>
      <c r="OKZ772" s="4"/>
      <c r="OLF772" s="4"/>
      <c r="OLL772" s="4"/>
      <c r="OLR772" s="4"/>
      <c r="OLX772" s="4"/>
      <c r="OMD772" s="4"/>
      <c r="OMJ772" s="4"/>
      <c r="OMP772" s="4"/>
      <c r="OMV772" s="4"/>
      <c r="ONB772" s="4"/>
      <c r="ONH772" s="4"/>
      <c r="ONN772" s="4"/>
      <c r="ONT772" s="4"/>
      <c r="ONZ772" s="4"/>
      <c r="OOF772" s="4"/>
      <c r="OOL772" s="4"/>
      <c r="OOR772" s="4"/>
      <c r="OOX772" s="4"/>
      <c r="OPD772" s="4"/>
      <c r="OPJ772" s="4"/>
      <c r="OPP772" s="4"/>
      <c r="OPV772" s="4"/>
      <c r="OQB772" s="4"/>
      <c r="OQH772" s="4"/>
      <c r="OQN772" s="4"/>
      <c r="OQT772" s="4"/>
      <c r="OQZ772" s="4"/>
      <c r="ORF772" s="4"/>
      <c r="ORL772" s="4"/>
      <c r="ORR772" s="4"/>
      <c r="ORX772" s="4"/>
      <c r="OSD772" s="4"/>
      <c r="OSJ772" s="4"/>
      <c r="OSP772" s="4"/>
      <c r="OSV772" s="4"/>
      <c r="OTB772" s="4"/>
      <c r="OTH772" s="4"/>
      <c r="OTN772" s="4"/>
      <c r="OTT772" s="4"/>
      <c r="OTZ772" s="4"/>
      <c r="OUF772" s="4"/>
      <c r="OUL772" s="4"/>
      <c r="OUR772" s="4"/>
      <c r="OUX772" s="4"/>
      <c r="OVD772" s="4"/>
      <c r="OVJ772" s="4"/>
      <c r="OVP772" s="4"/>
      <c r="OVV772" s="4"/>
      <c r="OWB772" s="4"/>
      <c r="OWH772" s="4"/>
      <c r="OWN772" s="4"/>
      <c r="OWT772" s="4"/>
      <c r="OWZ772" s="4"/>
      <c r="OXF772" s="4"/>
      <c r="OXL772" s="4"/>
      <c r="OXR772" s="4"/>
      <c r="OXX772" s="4"/>
      <c r="OYD772" s="4"/>
      <c r="OYJ772" s="4"/>
      <c r="OYP772" s="4"/>
      <c r="OYV772" s="4"/>
      <c r="OZB772" s="4"/>
      <c r="OZH772" s="4"/>
      <c r="OZN772" s="4"/>
      <c r="OZT772" s="4"/>
      <c r="OZZ772" s="4"/>
      <c r="PAF772" s="4"/>
      <c r="PAL772" s="4"/>
      <c r="PAR772" s="4"/>
      <c r="PAX772" s="4"/>
      <c r="PBD772" s="4"/>
      <c r="PBJ772" s="4"/>
      <c r="PBP772" s="4"/>
      <c r="PBV772" s="4"/>
      <c r="PCB772" s="4"/>
      <c r="PCH772" s="4"/>
      <c r="PCN772" s="4"/>
      <c r="PCT772" s="4"/>
      <c r="PCZ772" s="4"/>
      <c r="PDF772" s="4"/>
      <c r="PDL772" s="4"/>
      <c r="PDR772" s="4"/>
      <c r="PDX772" s="4"/>
      <c r="PED772" s="4"/>
      <c r="PEJ772" s="4"/>
      <c r="PEP772" s="4"/>
      <c r="PEV772" s="4"/>
      <c r="PFB772" s="4"/>
      <c r="PFH772" s="4"/>
      <c r="PFN772" s="4"/>
      <c r="PFT772" s="4"/>
      <c r="PFZ772" s="4"/>
      <c r="PGF772" s="4"/>
      <c r="PGL772" s="4"/>
      <c r="PGR772" s="4"/>
      <c r="PGX772" s="4"/>
      <c r="PHD772" s="4"/>
      <c r="PHJ772" s="4"/>
      <c r="PHP772" s="4"/>
      <c r="PHV772" s="4"/>
      <c r="PIB772" s="4"/>
      <c r="PIH772" s="4"/>
      <c r="PIN772" s="4"/>
      <c r="PIT772" s="4"/>
      <c r="PIZ772" s="4"/>
      <c r="PJF772" s="4"/>
      <c r="PJL772" s="4"/>
      <c r="PJR772" s="4"/>
      <c r="PJX772" s="4"/>
      <c r="PKD772" s="4"/>
      <c r="PKJ772" s="4"/>
      <c r="PKP772" s="4"/>
      <c r="PKV772" s="4"/>
      <c r="PLB772" s="4"/>
      <c r="PLH772" s="4"/>
      <c r="PLN772" s="4"/>
      <c r="PLT772" s="4"/>
      <c r="PLZ772" s="4"/>
      <c r="PMF772" s="4"/>
      <c r="PML772" s="4"/>
      <c r="PMR772" s="4"/>
      <c r="PMX772" s="4"/>
      <c r="PND772" s="4"/>
      <c r="PNJ772" s="4"/>
      <c r="PNP772" s="4"/>
      <c r="PNV772" s="4"/>
      <c r="POB772" s="4"/>
      <c r="POH772" s="4"/>
      <c r="PON772" s="4"/>
      <c r="POT772" s="4"/>
      <c r="POZ772" s="4"/>
      <c r="PPF772" s="4"/>
      <c r="PPL772" s="4"/>
      <c r="PPR772" s="4"/>
      <c r="PPX772" s="4"/>
      <c r="PQD772" s="4"/>
      <c r="PQJ772" s="4"/>
      <c r="PQP772" s="4"/>
      <c r="PQV772" s="4"/>
      <c r="PRB772" s="4"/>
      <c r="PRH772" s="4"/>
      <c r="PRN772" s="4"/>
      <c r="PRT772" s="4"/>
      <c r="PRZ772" s="4"/>
      <c r="PSF772" s="4"/>
      <c r="PSL772" s="4"/>
      <c r="PSR772" s="4"/>
      <c r="PSX772" s="4"/>
      <c r="PTD772" s="4"/>
      <c r="PTJ772" s="4"/>
      <c r="PTP772" s="4"/>
      <c r="PTV772" s="4"/>
      <c r="PUB772" s="4"/>
      <c r="PUH772" s="4"/>
      <c r="PUN772" s="4"/>
      <c r="PUT772" s="4"/>
      <c r="PUZ772" s="4"/>
      <c r="PVF772" s="4"/>
      <c r="PVL772" s="4"/>
      <c r="PVR772" s="4"/>
      <c r="PVX772" s="4"/>
      <c r="PWD772" s="4"/>
      <c r="PWJ772" s="4"/>
      <c r="PWP772" s="4"/>
      <c r="PWV772" s="4"/>
      <c r="PXB772" s="4"/>
      <c r="PXH772" s="4"/>
      <c r="PXN772" s="4"/>
      <c r="PXT772" s="4"/>
      <c r="PXZ772" s="4"/>
      <c r="PYF772" s="4"/>
      <c r="PYL772" s="4"/>
      <c r="PYR772" s="4"/>
      <c r="PYX772" s="4"/>
      <c r="PZD772" s="4"/>
      <c r="PZJ772" s="4"/>
      <c r="PZP772" s="4"/>
      <c r="PZV772" s="4"/>
      <c r="QAB772" s="4"/>
      <c r="QAH772" s="4"/>
      <c r="QAN772" s="4"/>
      <c r="QAT772" s="4"/>
      <c r="QAZ772" s="4"/>
      <c r="QBF772" s="4"/>
      <c r="QBL772" s="4"/>
      <c r="QBR772" s="4"/>
      <c r="QBX772" s="4"/>
      <c r="QCD772" s="4"/>
      <c r="QCJ772" s="4"/>
      <c r="QCP772" s="4"/>
      <c r="QCV772" s="4"/>
      <c r="QDB772" s="4"/>
      <c r="QDH772" s="4"/>
      <c r="QDN772" s="4"/>
      <c r="QDT772" s="4"/>
      <c r="QDZ772" s="4"/>
      <c r="QEF772" s="4"/>
      <c r="QEL772" s="4"/>
      <c r="QER772" s="4"/>
      <c r="QEX772" s="4"/>
      <c r="QFD772" s="4"/>
      <c r="QFJ772" s="4"/>
      <c r="QFP772" s="4"/>
      <c r="QFV772" s="4"/>
      <c r="QGB772" s="4"/>
      <c r="QGH772" s="4"/>
      <c r="QGN772" s="4"/>
      <c r="QGT772" s="4"/>
      <c r="QGZ772" s="4"/>
      <c r="QHF772" s="4"/>
      <c r="QHL772" s="4"/>
      <c r="QHR772" s="4"/>
      <c r="QHX772" s="4"/>
      <c r="QID772" s="4"/>
      <c r="QIJ772" s="4"/>
      <c r="QIP772" s="4"/>
      <c r="QIV772" s="4"/>
      <c r="QJB772" s="4"/>
      <c r="QJH772" s="4"/>
      <c r="QJN772" s="4"/>
      <c r="QJT772" s="4"/>
      <c r="QJZ772" s="4"/>
      <c r="QKF772" s="4"/>
      <c r="QKL772" s="4"/>
      <c r="QKR772" s="4"/>
      <c r="QKX772" s="4"/>
      <c r="QLD772" s="4"/>
      <c r="QLJ772" s="4"/>
      <c r="QLP772" s="4"/>
      <c r="QLV772" s="4"/>
      <c r="QMB772" s="4"/>
      <c r="QMH772" s="4"/>
      <c r="QMN772" s="4"/>
      <c r="QMT772" s="4"/>
      <c r="QMZ772" s="4"/>
      <c r="QNF772" s="4"/>
      <c r="QNL772" s="4"/>
      <c r="QNR772" s="4"/>
      <c r="QNX772" s="4"/>
      <c r="QOD772" s="4"/>
      <c r="QOJ772" s="4"/>
      <c r="QOP772" s="4"/>
      <c r="QOV772" s="4"/>
      <c r="QPB772" s="4"/>
      <c r="QPH772" s="4"/>
      <c r="QPN772" s="4"/>
      <c r="QPT772" s="4"/>
      <c r="QPZ772" s="4"/>
      <c r="QQF772" s="4"/>
      <c r="QQL772" s="4"/>
      <c r="QQR772" s="4"/>
      <c r="QQX772" s="4"/>
      <c r="QRD772" s="4"/>
      <c r="QRJ772" s="4"/>
      <c r="QRP772" s="4"/>
      <c r="QRV772" s="4"/>
      <c r="QSB772" s="4"/>
      <c r="QSH772" s="4"/>
      <c r="QSN772" s="4"/>
      <c r="QST772" s="4"/>
      <c r="QSZ772" s="4"/>
      <c r="QTF772" s="4"/>
      <c r="QTL772" s="4"/>
      <c r="QTR772" s="4"/>
      <c r="QTX772" s="4"/>
      <c r="QUD772" s="4"/>
      <c r="QUJ772" s="4"/>
      <c r="QUP772" s="4"/>
      <c r="QUV772" s="4"/>
      <c r="QVB772" s="4"/>
      <c r="QVH772" s="4"/>
      <c r="QVN772" s="4"/>
      <c r="QVT772" s="4"/>
      <c r="QVZ772" s="4"/>
      <c r="QWF772" s="4"/>
      <c r="QWL772" s="4"/>
      <c r="QWR772" s="4"/>
      <c r="QWX772" s="4"/>
      <c r="QXD772" s="4"/>
      <c r="QXJ772" s="4"/>
      <c r="QXP772" s="4"/>
      <c r="QXV772" s="4"/>
      <c r="QYB772" s="4"/>
      <c r="QYH772" s="4"/>
      <c r="QYN772" s="4"/>
      <c r="QYT772" s="4"/>
      <c r="QYZ772" s="4"/>
      <c r="QZF772" s="4"/>
      <c r="QZL772" s="4"/>
      <c r="QZR772" s="4"/>
      <c r="QZX772" s="4"/>
      <c r="RAD772" s="4"/>
      <c r="RAJ772" s="4"/>
      <c r="RAP772" s="4"/>
      <c r="RAV772" s="4"/>
      <c r="RBB772" s="4"/>
      <c r="RBH772" s="4"/>
      <c r="RBN772" s="4"/>
      <c r="RBT772" s="4"/>
      <c r="RBZ772" s="4"/>
      <c r="RCF772" s="4"/>
      <c r="RCL772" s="4"/>
      <c r="RCR772" s="4"/>
      <c r="RCX772" s="4"/>
      <c r="RDD772" s="4"/>
      <c r="RDJ772" s="4"/>
      <c r="RDP772" s="4"/>
      <c r="RDV772" s="4"/>
      <c r="REB772" s="4"/>
      <c r="REH772" s="4"/>
      <c r="REN772" s="4"/>
      <c r="RET772" s="4"/>
      <c r="REZ772" s="4"/>
      <c r="RFF772" s="4"/>
      <c r="RFL772" s="4"/>
      <c r="RFR772" s="4"/>
      <c r="RFX772" s="4"/>
      <c r="RGD772" s="4"/>
      <c r="RGJ772" s="4"/>
      <c r="RGP772" s="4"/>
      <c r="RGV772" s="4"/>
      <c r="RHB772" s="4"/>
      <c r="RHH772" s="4"/>
      <c r="RHN772" s="4"/>
      <c r="RHT772" s="4"/>
      <c r="RHZ772" s="4"/>
      <c r="RIF772" s="4"/>
      <c r="RIL772" s="4"/>
      <c r="RIR772" s="4"/>
      <c r="RIX772" s="4"/>
      <c r="RJD772" s="4"/>
      <c r="RJJ772" s="4"/>
      <c r="RJP772" s="4"/>
      <c r="RJV772" s="4"/>
      <c r="RKB772" s="4"/>
      <c r="RKH772" s="4"/>
      <c r="RKN772" s="4"/>
      <c r="RKT772" s="4"/>
      <c r="RKZ772" s="4"/>
      <c r="RLF772" s="4"/>
      <c r="RLL772" s="4"/>
      <c r="RLR772" s="4"/>
      <c r="RLX772" s="4"/>
      <c r="RMD772" s="4"/>
      <c r="RMJ772" s="4"/>
      <c r="RMP772" s="4"/>
      <c r="RMV772" s="4"/>
      <c r="RNB772" s="4"/>
      <c r="RNH772" s="4"/>
      <c r="RNN772" s="4"/>
      <c r="RNT772" s="4"/>
      <c r="RNZ772" s="4"/>
      <c r="ROF772" s="4"/>
      <c r="ROL772" s="4"/>
      <c r="ROR772" s="4"/>
      <c r="ROX772" s="4"/>
      <c r="RPD772" s="4"/>
      <c r="RPJ772" s="4"/>
      <c r="RPP772" s="4"/>
      <c r="RPV772" s="4"/>
      <c r="RQB772" s="4"/>
      <c r="RQH772" s="4"/>
      <c r="RQN772" s="4"/>
      <c r="RQT772" s="4"/>
      <c r="RQZ772" s="4"/>
      <c r="RRF772" s="4"/>
      <c r="RRL772" s="4"/>
      <c r="RRR772" s="4"/>
      <c r="RRX772" s="4"/>
      <c r="RSD772" s="4"/>
      <c r="RSJ772" s="4"/>
      <c r="RSP772" s="4"/>
      <c r="RSV772" s="4"/>
      <c r="RTB772" s="4"/>
      <c r="RTH772" s="4"/>
      <c r="RTN772" s="4"/>
      <c r="RTT772" s="4"/>
      <c r="RTZ772" s="4"/>
      <c r="RUF772" s="4"/>
      <c r="RUL772" s="4"/>
      <c r="RUR772" s="4"/>
      <c r="RUX772" s="4"/>
      <c r="RVD772" s="4"/>
      <c r="RVJ772" s="4"/>
      <c r="RVP772" s="4"/>
      <c r="RVV772" s="4"/>
      <c r="RWB772" s="4"/>
      <c r="RWH772" s="4"/>
      <c r="RWN772" s="4"/>
      <c r="RWT772" s="4"/>
      <c r="RWZ772" s="4"/>
      <c r="RXF772" s="4"/>
      <c r="RXL772" s="4"/>
      <c r="RXR772" s="4"/>
      <c r="RXX772" s="4"/>
      <c r="RYD772" s="4"/>
      <c r="RYJ772" s="4"/>
      <c r="RYP772" s="4"/>
      <c r="RYV772" s="4"/>
      <c r="RZB772" s="4"/>
      <c r="RZH772" s="4"/>
      <c r="RZN772" s="4"/>
      <c r="RZT772" s="4"/>
      <c r="RZZ772" s="4"/>
      <c r="SAF772" s="4"/>
      <c r="SAL772" s="4"/>
      <c r="SAR772" s="4"/>
      <c r="SAX772" s="4"/>
      <c r="SBD772" s="4"/>
      <c r="SBJ772" s="4"/>
      <c r="SBP772" s="4"/>
      <c r="SBV772" s="4"/>
      <c r="SCB772" s="4"/>
      <c r="SCH772" s="4"/>
      <c r="SCN772" s="4"/>
      <c r="SCT772" s="4"/>
      <c r="SCZ772" s="4"/>
      <c r="SDF772" s="4"/>
      <c r="SDL772" s="4"/>
      <c r="SDR772" s="4"/>
      <c r="SDX772" s="4"/>
      <c r="SED772" s="4"/>
      <c r="SEJ772" s="4"/>
      <c r="SEP772" s="4"/>
      <c r="SEV772" s="4"/>
      <c r="SFB772" s="4"/>
      <c r="SFH772" s="4"/>
      <c r="SFN772" s="4"/>
      <c r="SFT772" s="4"/>
      <c r="SFZ772" s="4"/>
      <c r="SGF772" s="4"/>
      <c r="SGL772" s="4"/>
      <c r="SGR772" s="4"/>
      <c r="SGX772" s="4"/>
      <c r="SHD772" s="4"/>
      <c r="SHJ772" s="4"/>
      <c r="SHP772" s="4"/>
      <c r="SHV772" s="4"/>
      <c r="SIB772" s="4"/>
      <c r="SIH772" s="4"/>
      <c r="SIN772" s="4"/>
      <c r="SIT772" s="4"/>
      <c r="SIZ772" s="4"/>
      <c r="SJF772" s="4"/>
      <c r="SJL772" s="4"/>
      <c r="SJR772" s="4"/>
      <c r="SJX772" s="4"/>
      <c r="SKD772" s="4"/>
      <c r="SKJ772" s="4"/>
      <c r="SKP772" s="4"/>
      <c r="SKV772" s="4"/>
      <c r="SLB772" s="4"/>
      <c r="SLH772" s="4"/>
      <c r="SLN772" s="4"/>
      <c r="SLT772" s="4"/>
      <c r="SLZ772" s="4"/>
      <c r="SMF772" s="4"/>
      <c r="SML772" s="4"/>
      <c r="SMR772" s="4"/>
      <c r="SMX772" s="4"/>
      <c r="SND772" s="4"/>
      <c r="SNJ772" s="4"/>
      <c r="SNP772" s="4"/>
      <c r="SNV772" s="4"/>
      <c r="SOB772" s="4"/>
      <c r="SOH772" s="4"/>
      <c r="SON772" s="4"/>
      <c r="SOT772" s="4"/>
      <c r="SOZ772" s="4"/>
      <c r="SPF772" s="4"/>
      <c r="SPL772" s="4"/>
      <c r="SPR772" s="4"/>
      <c r="SPX772" s="4"/>
      <c r="SQD772" s="4"/>
      <c r="SQJ772" s="4"/>
      <c r="SQP772" s="4"/>
      <c r="SQV772" s="4"/>
      <c r="SRB772" s="4"/>
      <c r="SRH772" s="4"/>
      <c r="SRN772" s="4"/>
      <c r="SRT772" s="4"/>
      <c r="SRZ772" s="4"/>
      <c r="SSF772" s="4"/>
      <c r="SSL772" s="4"/>
      <c r="SSR772" s="4"/>
      <c r="SSX772" s="4"/>
      <c r="STD772" s="4"/>
      <c r="STJ772" s="4"/>
      <c r="STP772" s="4"/>
      <c r="STV772" s="4"/>
      <c r="SUB772" s="4"/>
      <c r="SUH772" s="4"/>
      <c r="SUN772" s="4"/>
      <c r="SUT772" s="4"/>
      <c r="SUZ772" s="4"/>
      <c r="SVF772" s="4"/>
      <c r="SVL772" s="4"/>
      <c r="SVR772" s="4"/>
      <c r="SVX772" s="4"/>
      <c r="SWD772" s="4"/>
      <c r="SWJ772" s="4"/>
      <c r="SWP772" s="4"/>
      <c r="SWV772" s="4"/>
      <c r="SXB772" s="4"/>
      <c r="SXH772" s="4"/>
      <c r="SXN772" s="4"/>
      <c r="SXT772" s="4"/>
      <c r="SXZ772" s="4"/>
      <c r="SYF772" s="4"/>
      <c r="SYL772" s="4"/>
      <c r="SYR772" s="4"/>
      <c r="SYX772" s="4"/>
      <c r="SZD772" s="4"/>
      <c r="SZJ772" s="4"/>
      <c r="SZP772" s="4"/>
      <c r="SZV772" s="4"/>
      <c r="TAB772" s="4"/>
      <c r="TAH772" s="4"/>
      <c r="TAN772" s="4"/>
      <c r="TAT772" s="4"/>
      <c r="TAZ772" s="4"/>
      <c r="TBF772" s="4"/>
      <c r="TBL772" s="4"/>
      <c r="TBR772" s="4"/>
      <c r="TBX772" s="4"/>
      <c r="TCD772" s="4"/>
      <c r="TCJ772" s="4"/>
      <c r="TCP772" s="4"/>
      <c r="TCV772" s="4"/>
      <c r="TDB772" s="4"/>
      <c r="TDH772" s="4"/>
      <c r="TDN772" s="4"/>
      <c r="TDT772" s="4"/>
      <c r="TDZ772" s="4"/>
      <c r="TEF772" s="4"/>
      <c r="TEL772" s="4"/>
      <c r="TER772" s="4"/>
      <c r="TEX772" s="4"/>
      <c r="TFD772" s="4"/>
      <c r="TFJ772" s="4"/>
      <c r="TFP772" s="4"/>
      <c r="TFV772" s="4"/>
      <c r="TGB772" s="4"/>
      <c r="TGH772" s="4"/>
      <c r="TGN772" s="4"/>
      <c r="TGT772" s="4"/>
      <c r="TGZ772" s="4"/>
      <c r="THF772" s="4"/>
      <c r="THL772" s="4"/>
      <c r="THR772" s="4"/>
      <c r="THX772" s="4"/>
      <c r="TID772" s="4"/>
      <c r="TIJ772" s="4"/>
      <c r="TIP772" s="4"/>
      <c r="TIV772" s="4"/>
      <c r="TJB772" s="4"/>
      <c r="TJH772" s="4"/>
      <c r="TJN772" s="4"/>
      <c r="TJT772" s="4"/>
      <c r="TJZ772" s="4"/>
      <c r="TKF772" s="4"/>
      <c r="TKL772" s="4"/>
      <c r="TKR772" s="4"/>
      <c r="TKX772" s="4"/>
      <c r="TLD772" s="4"/>
      <c r="TLJ772" s="4"/>
      <c r="TLP772" s="4"/>
      <c r="TLV772" s="4"/>
      <c r="TMB772" s="4"/>
      <c r="TMH772" s="4"/>
      <c r="TMN772" s="4"/>
      <c r="TMT772" s="4"/>
      <c r="TMZ772" s="4"/>
      <c r="TNF772" s="4"/>
      <c r="TNL772" s="4"/>
      <c r="TNR772" s="4"/>
      <c r="TNX772" s="4"/>
      <c r="TOD772" s="4"/>
      <c r="TOJ772" s="4"/>
      <c r="TOP772" s="4"/>
      <c r="TOV772" s="4"/>
      <c r="TPB772" s="4"/>
      <c r="TPH772" s="4"/>
      <c r="TPN772" s="4"/>
      <c r="TPT772" s="4"/>
      <c r="TPZ772" s="4"/>
      <c r="TQF772" s="4"/>
      <c r="TQL772" s="4"/>
      <c r="TQR772" s="4"/>
      <c r="TQX772" s="4"/>
      <c r="TRD772" s="4"/>
      <c r="TRJ772" s="4"/>
      <c r="TRP772" s="4"/>
      <c r="TRV772" s="4"/>
      <c r="TSB772" s="4"/>
      <c r="TSH772" s="4"/>
      <c r="TSN772" s="4"/>
      <c r="TST772" s="4"/>
      <c r="TSZ772" s="4"/>
      <c r="TTF772" s="4"/>
      <c r="TTL772" s="4"/>
      <c r="TTR772" s="4"/>
      <c r="TTX772" s="4"/>
      <c r="TUD772" s="4"/>
      <c r="TUJ772" s="4"/>
      <c r="TUP772" s="4"/>
      <c r="TUV772" s="4"/>
      <c r="TVB772" s="4"/>
      <c r="TVH772" s="4"/>
      <c r="TVN772" s="4"/>
      <c r="TVT772" s="4"/>
      <c r="TVZ772" s="4"/>
      <c r="TWF772" s="4"/>
      <c r="TWL772" s="4"/>
      <c r="TWR772" s="4"/>
      <c r="TWX772" s="4"/>
      <c r="TXD772" s="4"/>
      <c r="TXJ772" s="4"/>
      <c r="TXP772" s="4"/>
      <c r="TXV772" s="4"/>
      <c r="TYB772" s="4"/>
      <c r="TYH772" s="4"/>
      <c r="TYN772" s="4"/>
      <c r="TYT772" s="4"/>
      <c r="TYZ772" s="4"/>
      <c r="TZF772" s="4"/>
      <c r="TZL772" s="4"/>
      <c r="TZR772" s="4"/>
      <c r="TZX772" s="4"/>
      <c r="UAD772" s="4"/>
      <c r="UAJ772" s="4"/>
      <c r="UAP772" s="4"/>
      <c r="UAV772" s="4"/>
      <c r="UBB772" s="4"/>
      <c r="UBH772" s="4"/>
      <c r="UBN772" s="4"/>
      <c r="UBT772" s="4"/>
      <c r="UBZ772" s="4"/>
      <c r="UCF772" s="4"/>
      <c r="UCL772" s="4"/>
      <c r="UCR772" s="4"/>
      <c r="UCX772" s="4"/>
      <c r="UDD772" s="4"/>
      <c r="UDJ772" s="4"/>
      <c r="UDP772" s="4"/>
      <c r="UDV772" s="4"/>
      <c r="UEB772" s="4"/>
      <c r="UEH772" s="4"/>
      <c r="UEN772" s="4"/>
      <c r="UET772" s="4"/>
      <c r="UEZ772" s="4"/>
      <c r="UFF772" s="4"/>
      <c r="UFL772" s="4"/>
      <c r="UFR772" s="4"/>
      <c r="UFX772" s="4"/>
      <c r="UGD772" s="4"/>
      <c r="UGJ772" s="4"/>
      <c r="UGP772" s="4"/>
      <c r="UGV772" s="4"/>
      <c r="UHB772" s="4"/>
      <c r="UHH772" s="4"/>
      <c r="UHN772" s="4"/>
      <c r="UHT772" s="4"/>
      <c r="UHZ772" s="4"/>
      <c r="UIF772" s="4"/>
      <c r="UIL772" s="4"/>
      <c r="UIR772" s="4"/>
      <c r="UIX772" s="4"/>
      <c r="UJD772" s="4"/>
      <c r="UJJ772" s="4"/>
      <c r="UJP772" s="4"/>
      <c r="UJV772" s="4"/>
      <c r="UKB772" s="4"/>
      <c r="UKH772" s="4"/>
      <c r="UKN772" s="4"/>
      <c r="UKT772" s="4"/>
      <c r="UKZ772" s="4"/>
      <c r="ULF772" s="4"/>
      <c r="ULL772" s="4"/>
      <c r="ULR772" s="4"/>
      <c r="ULX772" s="4"/>
      <c r="UMD772" s="4"/>
      <c r="UMJ772" s="4"/>
      <c r="UMP772" s="4"/>
      <c r="UMV772" s="4"/>
      <c r="UNB772" s="4"/>
      <c r="UNH772" s="4"/>
      <c r="UNN772" s="4"/>
      <c r="UNT772" s="4"/>
      <c r="UNZ772" s="4"/>
      <c r="UOF772" s="4"/>
      <c r="UOL772" s="4"/>
      <c r="UOR772" s="4"/>
      <c r="UOX772" s="4"/>
      <c r="UPD772" s="4"/>
      <c r="UPJ772" s="4"/>
      <c r="UPP772" s="4"/>
      <c r="UPV772" s="4"/>
      <c r="UQB772" s="4"/>
      <c r="UQH772" s="4"/>
      <c r="UQN772" s="4"/>
      <c r="UQT772" s="4"/>
      <c r="UQZ772" s="4"/>
      <c r="URF772" s="4"/>
      <c r="URL772" s="4"/>
      <c r="URR772" s="4"/>
      <c r="URX772" s="4"/>
      <c r="USD772" s="4"/>
      <c r="USJ772" s="4"/>
      <c r="USP772" s="4"/>
      <c r="USV772" s="4"/>
      <c r="UTB772" s="4"/>
      <c r="UTH772" s="4"/>
      <c r="UTN772" s="4"/>
      <c r="UTT772" s="4"/>
      <c r="UTZ772" s="4"/>
      <c r="UUF772" s="4"/>
      <c r="UUL772" s="4"/>
      <c r="UUR772" s="4"/>
      <c r="UUX772" s="4"/>
      <c r="UVD772" s="4"/>
      <c r="UVJ772" s="4"/>
      <c r="UVP772" s="4"/>
      <c r="UVV772" s="4"/>
      <c r="UWB772" s="4"/>
      <c r="UWH772" s="4"/>
      <c r="UWN772" s="4"/>
      <c r="UWT772" s="4"/>
      <c r="UWZ772" s="4"/>
      <c r="UXF772" s="4"/>
      <c r="UXL772" s="4"/>
      <c r="UXR772" s="4"/>
      <c r="UXX772" s="4"/>
      <c r="UYD772" s="4"/>
      <c r="UYJ772" s="4"/>
      <c r="UYP772" s="4"/>
      <c r="UYV772" s="4"/>
      <c r="UZB772" s="4"/>
      <c r="UZH772" s="4"/>
      <c r="UZN772" s="4"/>
      <c r="UZT772" s="4"/>
      <c r="UZZ772" s="4"/>
      <c r="VAF772" s="4"/>
      <c r="VAL772" s="4"/>
      <c r="VAR772" s="4"/>
      <c r="VAX772" s="4"/>
      <c r="VBD772" s="4"/>
      <c r="VBJ772" s="4"/>
      <c r="VBP772" s="4"/>
      <c r="VBV772" s="4"/>
      <c r="VCB772" s="4"/>
      <c r="VCH772" s="4"/>
      <c r="VCN772" s="4"/>
      <c r="VCT772" s="4"/>
      <c r="VCZ772" s="4"/>
      <c r="VDF772" s="4"/>
      <c r="VDL772" s="4"/>
      <c r="VDR772" s="4"/>
      <c r="VDX772" s="4"/>
      <c r="VED772" s="4"/>
      <c r="VEJ772" s="4"/>
      <c r="VEP772" s="4"/>
      <c r="VEV772" s="4"/>
      <c r="VFB772" s="4"/>
      <c r="VFH772" s="4"/>
      <c r="VFN772" s="4"/>
      <c r="VFT772" s="4"/>
      <c r="VFZ772" s="4"/>
      <c r="VGF772" s="4"/>
      <c r="VGL772" s="4"/>
      <c r="VGR772" s="4"/>
      <c r="VGX772" s="4"/>
      <c r="VHD772" s="4"/>
      <c r="VHJ772" s="4"/>
      <c r="VHP772" s="4"/>
      <c r="VHV772" s="4"/>
      <c r="VIB772" s="4"/>
      <c r="VIH772" s="4"/>
      <c r="VIN772" s="4"/>
      <c r="VIT772" s="4"/>
      <c r="VIZ772" s="4"/>
      <c r="VJF772" s="4"/>
      <c r="VJL772" s="4"/>
      <c r="VJR772" s="4"/>
      <c r="VJX772" s="4"/>
      <c r="VKD772" s="4"/>
      <c r="VKJ772" s="4"/>
      <c r="VKP772" s="4"/>
      <c r="VKV772" s="4"/>
      <c r="VLB772" s="4"/>
      <c r="VLH772" s="4"/>
      <c r="VLN772" s="4"/>
      <c r="VLT772" s="4"/>
      <c r="VLZ772" s="4"/>
      <c r="VMF772" s="4"/>
      <c r="VML772" s="4"/>
      <c r="VMR772" s="4"/>
      <c r="VMX772" s="4"/>
      <c r="VND772" s="4"/>
      <c r="VNJ772" s="4"/>
      <c r="VNP772" s="4"/>
      <c r="VNV772" s="4"/>
      <c r="VOB772" s="4"/>
      <c r="VOH772" s="4"/>
      <c r="VON772" s="4"/>
      <c r="VOT772" s="4"/>
      <c r="VOZ772" s="4"/>
      <c r="VPF772" s="4"/>
      <c r="VPL772" s="4"/>
      <c r="VPR772" s="4"/>
      <c r="VPX772" s="4"/>
      <c r="VQD772" s="4"/>
      <c r="VQJ772" s="4"/>
      <c r="VQP772" s="4"/>
      <c r="VQV772" s="4"/>
      <c r="VRB772" s="4"/>
      <c r="VRH772" s="4"/>
      <c r="VRN772" s="4"/>
      <c r="VRT772" s="4"/>
      <c r="VRZ772" s="4"/>
      <c r="VSF772" s="4"/>
      <c r="VSL772" s="4"/>
      <c r="VSR772" s="4"/>
      <c r="VSX772" s="4"/>
      <c r="VTD772" s="4"/>
      <c r="VTJ772" s="4"/>
      <c r="VTP772" s="4"/>
      <c r="VTV772" s="4"/>
      <c r="VUB772" s="4"/>
      <c r="VUH772" s="4"/>
      <c r="VUN772" s="4"/>
      <c r="VUT772" s="4"/>
      <c r="VUZ772" s="4"/>
      <c r="VVF772" s="4"/>
      <c r="VVL772" s="4"/>
      <c r="VVR772" s="4"/>
      <c r="VVX772" s="4"/>
      <c r="VWD772" s="4"/>
      <c r="VWJ772" s="4"/>
      <c r="VWP772" s="4"/>
      <c r="VWV772" s="4"/>
      <c r="VXB772" s="4"/>
      <c r="VXH772" s="4"/>
      <c r="VXN772" s="4"/>
      <c r="VXT772" s="4"/>
      <c r="VXZ772" s="4"/>
      <c r="VYF772" s="4"/>
      <c r="VYL772" s="4"/>
      <c r="VYR772" s="4"/>
      <c r="VYX772" s="4"/>
      <c r="VZD772" s="4"/>
      <c r="VZJ772" s="4"/>
      <c r="VZP772" s="4"/>
      <c r="VZV772" s="4"/>
      <c r="WAB772" s="4"/>
      <c r="WAH772" s="4"/>
      <c r="WAN772" s="4"/>
      <c r="WAT772" s="4"/>
      <c r="WAZ772" s="4"/>
      <c r="WBF772" s="4"/>
      <c r="WBL772" s="4"/>
      <c r="WBR772" s="4"/>
      <c r="WBX772" s="4"/>
      <c r="WCD772" s="4"/>
      <c r="WCJ772" s="4"/>
      <c r="WCP772" s="4"/>
      <c r="WCV772" s="4"/>
      <c r="WDB772" s="4"/>
      <c r="WDH772" s="4"/>
      <c r="WDN772" s="4"/>
      <c r="WDT772" s="4"/>
      <c r="WDZ772" s="4"/>
      <c r="WEF772" s="4"/>
      <c r="WEL772" s="4"/>
      <c r="WER772" s="4"/>
      <c r="WEX772" s="4"/>
      <c r="WFD772" s="4"/>
      <c r="WFJ772" s="4"/>
      <c r="WFP772" s="4"/>
      <c r="WFV772" s="4"/>
      <c r="WGB772" s="4"/>
      <c r="WGH772" s="4"/>
      <c r="WGN772" s="4"/>
      <c r="WGT772" s="4"/>
      <c r="WGZ772" s="4"/>
      <c r="WHF772" s="4"/>
      <c r="WHL772" s="4"/>
      <c r="WHR772" s="4"/>
      <c r="WHX772" s="4"/>
      <c r="WID772" s="4"/>
      <c r="WIJ772" s="4"/>
      <c r="WIP772" s="4"/>
      <c r="WIV772" s="4"/>
      <c r="WJB772" s="4"/>
      <c r="WJH772" s="4"/>
      <c r="WJN772" s="4"/>
      <c r="WJT772" s="4"/>
      <c r="WJZ772" s="4"/>
      <c r="WKF772" s="4"/>
      <c r="WKL772" s="4"/>
      <c r="WKR772" s="4"/>
      <c r="WKX772" s="4"/>
      <c r="WLD772" s="4"/>
      <c r="WLJ772" s="4"/>
      <c r="WLP772" s="4"/>
      <c r="WLV772" s="4"/>
      <c r="WMB772" s="4"/>
      <c r="WMH772" s="4"/>
      <c r="WMN772" s="4"/>
      <c r="WMT772" s="4"/>
      <c r="WMZ772" s="4"/>
      <c r="WNF772" s="4"/>
      <c r="WNL772" s="4"/>
      <c r="WNR772" s="4"/>
      <c r="WNX772" s="4"/>
      <c r="WOD772" s="4"/>
      <c r="WOJ772" s="4"/>
      <c r="WOP772" s="4"/>
      <c r="WOV772" s="4"/>
      <c r="WPB772" s="4"/>
      <c r="WPH772" s="4"/>
      <c r="WPN772" s="4"/>
      <c r="WPT772" s="4"/>
      <c r="WPZ772" s="4"/>
      <c r="WQF772" s="4"/>
      <c r="WQL772" s="4"/>
      <c r="WQR772" s="4"/>
      <c r="WQX772" s="4"/>
      <c r="WRD772" s="4"/>
      <c r="WRJ772" s="4"/>
      <c r="WRP772" s="4"/>
      <c r="WRV772" s="4"/>
      <c r="WSB772" s="4"/>
      <c r="WSH772" s="4"/>
      <c r="WSN772" s="4"/>
      <c r="WST772" s="4"/>
      <c r="WSZ772" s="4"/>
      <c r="WTF772" s="4"/>
      <c r="WTL772" s="4"/>
      <c r="WTR772" s="4"/>
      <c r="WTX772" s="4"/>
      <c r="WUD772" s="4"/>
      <c r="WUJ772" s="4"/>
      <c r="WUP772" s="4"/>
      <c r="WUV772" s="4"/>
      <c r="WVB772" s="4"/>
      <c r="WVH772" s="4"/>
      <c r="WVN772" s="4"/>
      <c r="WVT772" s="4"/>
      <c r="WVZ772" s="4"/>
      <c r="WWF772" s="4"/>
      <c r="WWL772" s="4"/>
      <c r="WWR772" s="4"/>
      <c r="WWX772" s="4"/>
      <c r="WXD772" s="4"/>
      <c r="WXJ772" s="4"/>
      <c r="WXP772" s="4"/>
      <c r="WXV772" s="4"/>
      <c r="WYB772" s="4"/>
      <c r="WYH772" s="4"/>
      <c r="WYN772" s="4"/>
      <c r="WYT772" s="4"/>
      <c r="WYZ772" s="4"/>
      <c r="WZF772" s="4"/>
      <c r="WZL772" s="4"/>
      <c r="WZR772" s="4"/>
      <c r="WZX772" s="4"/>
      <c r="XAD772" s="4"/>
      <c r="XAJ772" s="4"/>
      <c r="XAP772" s="4"/>
      <c r="XAV772" s="4"/>
      <c r="XBB772" s="4"/>
      <c r="XBH772" s="4"/>
      <c r="XBN772" s="4"/>
      <c r="XBT772" s="4"/>
      <c r="XBZ772" s="4"/>
      <c r="XCF772" s="4"/>
      <c r="XCL772" s="4"/>
      <c r="XCR772" s="4"/>
      <c r="XCX772" s="4"/>
      <c r="XDD772" s="4"/>
      <c r="XDJ772" s="4"/>
      <c r="XDP772" s="4"/>
      <c r="XDV772" s="4"/>
      <c r="XEB772" s="4"/>
      <c r="XEH772" s="4"/>
      <c r="XEN772" s="4"/>
      <c r="XET772" s="4"/>
      <c r="XEZ772" s="4"/>
    </row>
    <row r="773" spans="1:1020 1026:2046 2052:3072 3078:4092 4098:5118 5124:6144 6150:7164 7170:8190 8196:9216 9222:10236 10242:11262 11268:12288 12294:13308 13314:14334 14340:15360 15366:16380" s="19" customFormat="1" ht="18" customHeight="1" x14ac:dyDescent="0.25">
      <c r="A773" s="3" t="s">
        <v>16</v>
      </c>
      <c r="B773" s="4"/>
      <c r="C773" s="4"/>
      <c r="D773" s="4"/>
      <c r="E773" s="4"/>
      <c r="F773" s="4"/>
      <c r="G773" s="4"/>
    </row>
    <row r="774" spans="1:1020 1026:2046 2052:3072 3078:4092 4098:5118 5124:6144 6150:7164 7170:8190 8196:9216 9222:10236 10242:11262 11268:12288 12294:13308 13314:14334 14340:15360 15366:16380" s="5" customFormat="1" x14ac:dyDescent="0.2">
      <c r="A774" s="4" t="s">
        <v>720</v>
      </c>
      <c r="B774" s="4"/>
      <c r="C774" s="4"/>
      <c r="D774" s="4"/>
      <c r="E774" s="4"/>
      <c r="F774" s="4"/>
    </row>
    <row r="775" spans="1:1020 1026:2046 2052:3072 3078:4092 4098:5118 5124:6144 6150:7164 7170:8190 8196:9216 9222:10236 10242:11262 11268:12288 12294:13308 13314:14334 14340:15360 15366:16380" s="5" customFormat="1" ht="10.5" customHeight="1" x14ac:dyDescent="0.2">
      <c r="A775" s="4" t="s">
        <v>722</v>
      </c>
      <c r="B775" s="4"/>
      <c r="C775" s="4"/>
      <c r="D775" s="4"/>
      <c r="E775" s="4"/>
      <c r="F775" s="4"/>
      <c r="G775" s="4"/>
    </row>
    <row r="776" spans="1:1020 1026:2046 2052:3072 3078:4092 4098:5118 5124:6144 6150:7164 7170:8190 8196:9216 9222:10236 10242:11262 11268:12288 12294:13308 13314:14334 14340:15360 15366:16380" s="5" customFormat="1" x14ac:dyDescent="0.2">
      <c r="A776" s="4" t="s">
        <v>721</v>
      </c>
      <c r="B776" s="4"/>
      <c r="C776" s="4"/>
      <c r="D776" s="4"/>
      <c r="E776" s="4"/>
      <c r="F776" s="4"/>
    </row>
  </sheetData>
  <mergeCells count="5">
    <mergeCell ref="A1:F1"/>
    <mergeCell ref="A2:A3"/>
    <mergeCell ref="B2:B3"/>
    <mergeCell ref="C2:E2"/>
    <mergeCell ref="F2:F3"/>
  </mergeCells>
  <printOptions horizontalCentered="1"/>
  <pageMargins left="0.74803149606299213" right="0.74803149606299213" top="0.98425196850393704" bottom="0.98425196850393704" header="0.31496062992125984" footer="0.31496062992125984"/>
  <pageSetup scale="80" orientation="portrait" r:id="rId1"/>
  <rowBreaks count="1" manualBreakCount="1">
    <brk id="49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5</vt:lpstr>
      <vt:lpstr>'Cuadro 5'!Área_de_impresión</vt:lpstr>
      <vt:lpstr>'Cuadro 5'!Títulos_a_imprimir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Norquelda Osorio</dc:creator>
  <cp:lastModifiedBy>ADALBERTO RODRIGUEZ</cp:lastModifiedBy>
  <cp:lastPrinted>2025-07-04T13:24:56Z</cp:lastPrinted>
  <dcterms:created xsi:type="dcterms:W3CDTF">2025-06-11T18:34:37Z</dcterms:created>
  <dcterms:modified xsi:type="dcterms:W3CDTF">2025-07-09T18:18:08Z</dcterms:modified>
</cp:coreProperties>
</file>